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810" activeTab="0"/>
  </bookViews>
  <sheets>
    <sheet name="주보" sheetId="1" r:id="rId1"/>
    <sheet name="수지" sheetId="2" r:id="rId2"/>
    <sheet name="합계" sheetId="3" r:id="rId3"/>
    <sheet name="Sheet3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<sst xmlns="http://schemas.openxmlformats.org/spreadsheetml/2006/main" count="447" uniqueCount="304">
  <si>
    <t>과  목</t>
  </si>
  <si>
    <t xml:space="preserve">누  계   </t>
  </si>
  <si>
    <t xml:space="preserve">내    역       </t>
  </si>
  <si>
    <t>대변</t>
  </si>
  <si>
    <t>차변</t>
  </si>
  <si>
    <t>과목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</si>
  <si>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</si>
  <si>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</si>
  <si>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</si>
  <si>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</si>
  <si>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</si>
  <si>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</si>
  <si>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</si>
  <si>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</si>
  <si>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</si>
  <si>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</si>
  <si>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</si>
  <si>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</si>
  <si>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</si>
  <si>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</si>
  <si>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</si>
  <si>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</si>
  <si>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</si>
  <si>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</si>
  <si>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</si>
  <si>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</si>
  <si>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</si>
  <si>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</si>
  <si>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</si>
  <si>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</si>
  <si>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</si>
  <si>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특별헌금</t>
  </si>
  <si>
    <t xml:space="preserve">    기타목적헌금</t>
  </si>
  <si>
    <t xml:space="preserve">    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</si>
  <si>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</si>
  <si>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</si>
  <si>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</si>
  <si>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</si>
  <si>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</si>
  <si>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교육훈련비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</si>
  <si>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</si>
  <si>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</si>
  <si>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</si>
  <si>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</si>
  <si>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</si>
  <si>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</si>
  <si>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</si>
  <si>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기타성무지원비</t>
  </si>
  <si>
    <t xml:space="preserve">    사제교육비</t>
  </si>
  <si>
    <t xml:space="preserve">    급여</t>
  </si>
  <si>
    <t xml:space="preserve">    수당</t>
  </si>
  <si>
    <t xml:space="preserve">    상여수당</t>
  </si>
  <si>
    <t xml:space="preserve">    사무용품비</t>
  </si>
  <si>
    <t xml:space="preserve">    도서인쇄비</t>
  </si>
  <si>
    <t xml:space="preserve">    소모품비</t>
  </si>
  <si>
    <t xml:space="preserve">    수도광열비</t>
  </si>
  <si>
    <t xml:space="preserve">    차량비</t>
  </si>
  <si>
    <t xml:space="preserve">    용역비</t>
  </si>
  <si>
    <t xml:space="preserve">    통신비</t>
  </si>
  <si>
    <t xml:space="preserve">    수수료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</si>
  <si>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</si>
  <si>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</si>
  <si>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</si>
  <si>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</si>
  <si>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</si>
  <si>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시설헌금</t>
  </si>
  <si>
    <t xml:space="preserve">    자선찬조비</t>
  </si>
  <si>
    <t>전월이월(현금)</t>
  </si>
  <si>
    <t>전월이월(예금)</t>
  </si>
  <si>
    <t>금월이월(현금)</t>
  </si>
  <si>
    <t>금월이월(예금)</t>
  </si>
  <si>
    <t xml:space="preserve">    정기적금</t>
  </si>
  <si>
    <t>교무금</t>
  </si>
  <si>
    <t>주일헌금</t>
  </si>
  <si>
    <t>감사헌금</t>
  </si>
  <si>
    <t>기타헌금</t>
  </si>
  <si>
    <t>기타후원금</t>
  </si>
  <si>
    <t>특별헌금</t>
  </si>
  <si>
    <t>기타목적헌금</t>
  </si>
  <si>
    <t>기부금</t>
  </si>
  <si>
    <t>성물판매</t>
  </si>
  <si>
    <t>혼배,장례</t>
  </si>
  <si>
    <t>이자수입</t>
  </si>
  <si>
    <t>순수 이자수입만 넣을것(장학,사회복지등 통장이자빼기)*</t>
  </si>
  <si>
    <t>기타수입</t>
  </si>
  <si>
    <t>사회복지후원금</t>
  </si>
  <si>
    <t>기타예금으로*</t>
  </si>
  <si>
    <t>시설헌금</t>
  </si>
  <si>
    <t>*</t>
  </si>
  <si>
    <t>성소후원금</t>
  </si>
  <si>
    <t>군종후원금</t>
  </si>
  <si>
    <t>수입계</t>
  </si>
  <si>
    <t xml:space="preserve">    단체보조비</t>
  </si>
  <si>
    <t>교육비 합산</t>
  </si>
  <si>
    <t>신자피정교육비</t>
  </si>
  <si>
    <t>직원교육비</t>
  </si>
  <si>
    <t>골라내기</t>
  </si>
  <si>
    <t>성소개발비</t>
  </si>
  <si>
    <t xml:space="preserve">    본당행사비</t>
  </si>
  <si>
    <t>노임합산</t>
  </si>
  <si>
    <t>수당</t>
  </si>
  <si>
    <t>퇴직급여</t>
  </si>
  <si>
    <t xml:space="preserve"> 퇴직급여충당금전입액</t>
  </si>
  <si>
    <t>회의비</t>
  </si>
  <si>
    <t>기타복리비</t>
  </si>
  <si>
    <t>학비보조금</t>
  </si>
  <si>
    <t>비품</t>
  </si>
  <si>
    <t>지출계</t>
  </si>
  <si>
    <t>기타예금</t>
  </si>
  <si>
    <t>특별예금</t>
  </si>
  <si>
    <t>정기적금</t>
  </si>
  <si>
    <t xml:space="preserve">    임차료</t>
  </si>
  <si>
    <t>임차료</t>
  </si>
  <si>
    <t xml:space="preserve">    성소후원금</t>
  </si>
  <si>
    <t xml:space="preserve">    이자수입</t>
  </si>
  <si>
    <t xml:space="preserve">    기타수입</t>
  </si>
  <si>
    <t xml:space="preserve">    성소개발비</t>
  </si>
  <si>
    <t xml:space="preserve">    교구및본당행사비</t>
  </si>
  <si>
    <t xml:space="preserve">    학비보조금</t>
  </si>
  <si>
    <t>출자금</t>
  </si>
  <si>
    <t xml:space="preserve">    기타후원금</t>
  </si>
  <si>
    <t xml:space="preserve">    신자피정교육비</t>
  </si>
  <si>
    <t xml:space="preserve">    퇴직급여충당금전입액</t>
  </si>
  <si>
    <t>정기예금</t>
  </si>
  <si>
    <t xml:space="preserve">    직원교육비</t>
  </si>
  <si>
    <t xml:space="preserve">    성물판매</t>
  </si>
  <si>
    <t>고대로~~~~</t>
  </si>
  <si>
    <t>월누계에서 9,669,440원 빼기</t>
  </si>
  <si>
    <t xml:space="preserve">    혼배,장례</t>
  </si>
  <si>
    <t>장학기금(특별예금)</t>
  </si>
  <si>
    <t xml:space="preserve">    신학생후원비</t>
  </si>
  <si>
    <t xml:space="preserve">    퇴직급여</t>
  </si>
  <si>
    <t xml:space="preserve">    수선비</t>
  </si>
  <si>
    <t>신학생후원비</t>
  </si>
  <si>
    <t>수선비</t>
  </si>
  <si>
    <t>퇴직급여충당금</t>
  </si>
  <si>
    <t>사제생활,활동비</t>
  </si>
  <si>
    <t>주일학교운영비</t>
  </si>
  <si>
    <t>자선찬조비</t>
  </si>
  <si>
    <t>급여</t>
  </si>
  <si>
    <t>소모품비</t>
  </si>
  <si>
    <t>통신비</t>
  </si>
  <si>
    <t>복리후생비</t>
  </si>
  <si>
    <t>시설비</t>
  </si>
  <si>
    <t>잡지출</t>
  </si>
  <si>
    <t>수입</t>
  </si>
  <si>
    <t>지출</t>
  </si>
  <si>
    <t>단체보조비</t>
  </si>
  <si>
    <t xml:space="preserve">기타 예금 </t>
  </si>
  <si>
    <t>잔액</t>
  </si>
  <si>
    <t>내    역</t>
  </si>
  <si>
    <t>적공</t>
  </si>
  <si>
    <t>장학기금</t>
  </si>
  <si>
    <t>퇴직적립금</t>
  </si>
  <si>
    <t>시설적립금</t>
  </si>
  <si>
    <t>보통예금</t>
  </si>
  <si>
    <t>본당살림</t>
  </si>
  <si>
    <t xml:space="preserve">    기타기부금</t>
  </si>
  <si>
    <t xml:space="preserve">    평화방송기금</t>
  </si>
  <si>
    <t>기타기부금</t>
  </si>
  <si>
    <t>평화방송기금</t>
  </si>
  <si>
    <t>제전비</t>
  </si>
  <si>
    <t>전교비</t>
  </si>
  <si>
    <t>본당행사비</t>
  </si>
  <si>
    <t>수도광열비</t>
  </si>
  <si>
    <t>수녀생활,활동비</t>
  </si>
  <si>
    <t>과  목</t>
  </si>
  <si>
    <t xml:space="preserve">내    역     </t>
  </si>
  <si>
    <t>수  입</t>
  </si>
  <si>
    <t>지  출</t>
  </si>
  <si>
    <t>교구납부금</t>
  </si>
  <si>
    <t>사무장외3명</t>
  </si>
  <si>
    <t>전화요금,케이블,인터넷전용선</t>
  </si>
  <si>
    <t>26,443,700원중16,443,700원 남음</t>
  </si>
  <si>
    <t xml:space="preserve">293,813,000원중126,813,000원남음 </t>
  </si>
  <si>
    <t>수녀원</t>
  </si>
  <si>
    <t>주임,전담</t>
  </si>
  <si>
    <t>2010. mari9월 수지보고</t>
  </si>
  <si>
    <t>2010. 9월 수지보고</t>
  </si>
  <si>
    <t>특별헌금
기타목적헌금</t>
  </si>
  <si>
    <t>본당의날 운동장 사용료</t>
  </si>
  <si>
    <t>사무용품비</t>
  </si>
  <si>
    <t>임차료,용역비</t>
  </si>
  <si>
    <t>건강보험,연금,고용보험,</t>
  </si>
  <si>
    <t>세금과공과</t>
  </si>
  <si>
    <t>차량비</t>
  </si>
  <si>
    <t>이자수입
기타수입</t>
  </si>
  <si>
    <t>피로연 장소사용료</t>
  </si>
  <si>
    <t>차량사용료, 경상비 이자</t>
  </si>
  <si>
    <t>북한,파키스탄돕기,헌미헌금한마음한몸</t>
  </si>
  <si>
    <t>복사기,정수기,청소,
엘리베이터,전기안전,세콤</t>
  </si>
  <si>
    <t>9월분</t>
  </si>
  <si>
    <t>당고개성지 2차헌금</t>
  </si>
  <si>
    <t>2차헌금 (당고개성지, 북한,파키스탄돕기, 헌미헌금한마음한몸)</t>
  </si>
  <si>
    <t>366건</t>
  </si>
  <si>
    <t>16건</t>
  </si>
  <si>
    <t>연중제23주일~연중제26일</t>
  </si>
  <si>
    <t>손님신부,한가위상차림,제병</t>
  </si>
  <si>
    <t>유초등부8,9월 58만/중고등부9월35만</t>
  </si>
  <si>
    <t>기름걸레,우산비닐,건전지,화장지</t>
  </si>
  <si>
    <t>수도 57만/전기167만/도시가스11만</t>
  </si>
  <si>
    <t>무선마이크,보일러수리</t>
  </si>
  <si>
    <t>환경개선부담금</t>
  </si>
  <si>
    <t>기름, 차량환경개선부담금</t>
  </si>
  <si>
    <t>관리소품</t>
  </si>
  <si>
    <t>1800세대중187</t>
  </si>
  <si>
    <t>신학생,전담신부</t>
  </si>
  <si>
    <t>월일</t>
  </si>
  <si>
    <t>전 례</t>
  </si>
  <si>
    <t>특 전</t>
  </si>
  <si>
    <t>10/2 (토)</t>
  </si>
  <si>
    <t>성모신심미사</t>
  </si>
  <si>
    <t xml:space="preserve">10시 </t>
  </si>
  <si>
    <t>해설:권미광 엘리사벳</t>
  </si>
  <si>
    <t>독서:서정문 베르나르도</t>
  </si>
  <si>
    <t>(일)</t>
  </si>
  <si>
    <t>연중</t>
  </si>
  <si>
    <t>제27주일</t>
  </si>
  <si>
    <t>해설</t>
  </si>
  <si>
    <t>1독서</t>
  </si>
  <si>
    <t>2독서</t>
  </si>
  <si>
    <t>장혜경(헬레나)</t>
  </si>
  <si>
    <t>조명자(글라라)</t>
  </si>
  <si>
    <t>박명훈(프란치스코)</t>
  </si>
  <si>
    <t>이명희(멜라니아)</t>
  </si>
  <si>
    <t>윤미숙(카타리나)</t>
  </si>
  <si>
    <t>노영철(다니엘)</t>
  </si>
  <si>
    <t>신동운(베네딕토)</t>
  </si>
  <si>
    <t>김정미(엘리나)</t>
  </si>
  <si>
    <t>심윤철(시몬)</t>
  </si>
  <si>
    <t>(목)</t>
  </si>
  <si>
    <t>성시간</t>
  </si>
  <si>
    <t>19시</t>
  </si>
  <si>
    <t>해설:이수진 안젤라</t>
  </si>
  <si>
    <t>독서:이남일 요셉</t>
  </si>
  <si>
    <t xml:space="preserve">연중 </t>
  </si>
  <si>
    <t>제28주일</t>
  </si>
  <si>
    <t>김덕열(베드로)</t>
  </si>
  <si>
    <t>권미광(엘리사벳)</t>
  </si>
  <si>
    <t>김종하(베드로)</t>
  </si>
  <si>
    <t>조수자(라파엘라)</t>
  </si>
  <si>
    <t>초등부</t>
  </si>
  <si>
    <t>중고등부</t>
  </si>
  <si>
    <t>제29주일</t>
  </si>
  <si>
    <t>곽미경(프란체스카)</t>
  </si>
  <si>
    <t>유영일(프란치스코)</t>
  </si>
  <si>
    <t>고금애(아나스타시아)</t>
  </si>
  <si>
    <t>박강식(라파엘)</t>
  </si>
  <si>
    <t>박경호(빅톨)</t>
  </si>
  <si>
    <t>김은정(세레나)</t>
  </si>
  <si>
    <t>송봉기(가밀로)</t>
  </si>
  <si>
    <t>제30주일</t>
  </si>
  <si>
    <t>고금애(아나타시아)</t>
  </si>
  <si>
    <t>(수)</t>
  </si>
  <si>
    <t>제31주일</t>
  </si>
  <si>
    <t>이남일(요셉)</t>
  </si>
  <si>
    <t>김연화(데레사)</t>
  </si>
  <si>
    <t>이재월(멜라니오)</t>
  </si>
  <si>
    <t>이수진(안젤라)</t>
  </si>
  <si>
    <t>월 일</t>
  </si>
  <si>
    <t>월요일</t>
  </si>
  <si>
    <t>해설 1,3,5주</t>
  </si>
  <si>
    <t>독서 1,3,5주</t>
  </si>
  <si>
    <t>이규명(마태오)</t>
  </si>
  <si>
    <t>해설 2,4주</t>
  </si>
  <si>
    <t>독서 2,4주</t>
  </si>
  <si>
    <t>화요일</t>
  </si>
  <si>
    <t>조정희(데레사)</t>
  </si>
  <si>
    <t>구경희(마리안나)</t>
  </si>
  <si>
    <t>수요일</t>
  </si>
  <si>
    <t>차명희(안나)</t>
  </si>
  <si>
    <t>송미애(막달레나)</t>
  </si>
  <si>
    <t>목요일</t>
  </si>
  <si>
    <t>신현주(율리아)</t>
  </si>
  <si>
    <t>금요일</t>
  </si>
  <si>
    <t>안혜숙(젬마)</t>
  </si>
  <si>
    <t>김종윤(베드로)</t>
  </si>
  <si>
    <t>오헌미(소피아)</t>
  </si>
  <si>
    <t>토요일</t>
  </si>
  <si>
    <t>해설 1주</t>
  </si>
  <si>
    <t>독서 1주</t>
  </si>
  <si>
    <t>배정(성모신심)</t>
  </si>
  <si>
    <t>해설 3,5주</t>
  </si>
  <si>
    <t>독서 3,5주</t>
  </si>
  <si>
    <t>윤정혜(사라)</t>
  </si>
  <si>
    <t>한성익(스테파노)</t>
  </si>
  <si>
    <t>10/1(금) 소화데레사 동정학자 대축일 : 대영광송, 1/2독서, 사도신경</t>
  </si>
  <si>
    <t>6시 : 1독서 이수진 안젤라, 2독서 김종윤 베드로</t>
  </si>
  <si>
    <t>10시 : 1독서 오헌미 소피아, 2독서 조명자 글라라</t>
  </si>
  <si>
    <t>10/18(월) 성 루카 복음사가 축일 : 대영광송</t>
  </si>
  <si>
    <t>10/28(목) 성 시몬과 성 유다 사도축일 : 대영광송</t>
  </si>
  <si>
    <t xml:space="preserve">김은정(세레나)
</t>
  </si>
  <si>
    <t>이수진(안젤라)</t>
  </si>
  <si>
    <t>이명희(멜라니아)</t>
  </si>
  <si>
    <r>
      <t>고금애</t>
    </r>
    <r>
      <rPr>
        <sz val="7"/>
        <color indexed="8"/>
        <rFont val="돋움"/>
        <family val="3"/>
      </rPr>
      <t>(아나스타시아)</t>
    </r>
  </si>
  <si>
    <t>▣ 10월 전례봉사 배정표 ▣</t>
  </si>
  <si>
    <r>
      <t>서정문</t>
    </r>
    <r>
      <rPr>
        <sz val="7"/>
        <color indexed="8"/>
        <rFont val="돋움"/>
        <family val="3"/>
      </rPr>
      <t>(베르나르도)</t>
    </r>
  </si>
  <si>
    <t>&lt;주일&gt;</t>
  </si>
  <si>
    <r>
      <t xml:space="preserve">   </t>
    </r>
    <r>
      <rPr>
        <b/>
        <sz val="9"/>
        <rFont val="바탕"/>
        <family val="1"/>
      </rPr>
      <t>&lt;평일&gt;</t>
    </r>
  </si>
  <si>
    <t xml:space="preserve">◈ 10월 전례봉사 배정표 ◈   </t>
  </si>
  <si>
    <t>제대회4만/여성구반장5만/청년봉사6만/청년사목15만/청년성서30만/글로리아성가대6만/쌍투스성가대5만/지휘자반주자180만</t>
  </si>
  <si>
    <t>전담신부,신학생</t>
  </si>
  <si>
    <t>볼펜(200), 파일</t>
  </si>
  <si>
    <t>2011년 구반장수첩,커피,길잡이,신영세자선물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</si>
</sst>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&quot;월&quot;\ dd&quot;일&quot;"/>
  </numFmts>
  <fonts count="66">
    <font>
      <sz val="11"/>
      <name val="돋움"/>
      <family val="3"/>
    </font>
    <font>
      <sz val="8"/>
      <name val="돋움"/>
      <family val="3"/>
    </font>
    <font>
      <sz val="8"/>
      <name val="바탕"/>
      <family val="1"/>
    </font>
    <font>
      <b/>
      <sz val="8"/>
      <name val="바탕"/>
      <family val="1"/>
    </font>
    <font>
      <sz val="8"/>
      <color indexed="8"/>
      <name val="바탕"/>
      <family val="1"/>
    </font>
    <font>
      <sz val="8"/>
      <name val="Arial"/>
      <family val="2"/>
    </font>
    <font>
      <b/>
      <sz val="8"/>
      <name val="돋움"/>
      <family val="3"/>
    </font>
    <font>
      <sz val="11"/>
      <name val="바탕"/>
      <family val="1"/>
    </font>
    <font>
      <b/>
      <sz val="14"/>
      <name val="바탕"/>
      <family val="1"/>
    </font>
    <font>
      <sz val="8"/>
      <color indexed="11"/>
      <name val="돋움"/>
      <family val="3"/>
    </font>
    <font>
      <sz val="8"/>
      <color indexed="14"/>
      <name val="돋움"/>
      <family val="3"/>
    </font>
    <font>
      <sz val="7"/>
      <name val="바탕"/>
      <family val="1"/>
    </font>
    <font>
      <b/>
      <sz val="7"/>
      <name val="바탕"/>
      <family val="1"/>
    </font>
    <font>
      <b/>
      <sz val="7"/>
      <name val="돋움"/>
      <family val="3"/>
    </font>
    <font>
      <sz val="7"/>
      <name val="돋움"/>
      <family val="3"/>
    </font>
    <font>
      <sz val="7"/>
      <color indexed="8"/>
      <name val="바탕"/>
      <family val="1"/>
    </font>
    <font>
      <sz val="7"/>
      <color indexed="8"/>
      <name val="돋움"/>
      <family val="3"/>
    </font>
    <font>
      <b/>
      <sz val="9"/>
      <name val="바탕"/>
      <family val="1"/>
    </font>
    <font>
      <b/>
      <sz val="10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"/>
      <family val="1"/>
    </font>
    <font>
      <sz val="8"/>
      <color indexed="8"/>
      <name val="굴림체"/>
      <family val="3"/>
    </font>
    <font>
      <sz val="8"/>
      <color indexed="63"/>
      <name val="굴림체"/>
      <family val="3"/>
    </font>
    <font>
      <sz val="20"/>
      <color indexed="8"/>
      <name val="바탕"/>
      <family val="1"/>
    </font>
    <font>
      <sz val="8"/>
      <color indexed="8"/>
      <name val="돋움"/>
      <family val="3"/>
    </font>
    <font>
      <sz val="10"/>
      <color indexed="63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바탕"/>
      <family val="1"/>
    </font>
    <font>
      <sz val="8"/>
      <color rgb="FF000000"/>
      <name val="바탕"/>
      <family val="1"/>
    </font>
    <font>
      <sz val="8"/>
      <color rgb="FF000000"/>
      <name val="굴림체"/>
      <family val="3"/>
    </font>
    <font>
      <sz val="8"/>
      <color rgb="FF282828"/>
      <name val="굴림체"/>
      <family val="3"/>
    </font>
    <font>
      <sz val="20"/>
      <color rgb="FF000000"/>
      <name val="바탕"/>
      <family val="1"/>
    </font>
    <font>
      <sz val="8"/>
      <color rgb="FF000000"/>
      <name val="돋움"/>
      <family val="3"/>
    </font>
    <font>
      <sz val="10"/>
      <color rgb="FF282828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33" borderId="12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176" fontId="3" fillId="33" borderId="14" xfId="0" applyNumberFormat="1" applyFont="1" applyFill="1" applyBorder="1" applyAlignment="1" applyProtection="1">
      <alignment horizontal="center" vertical="center"/>
      <protection/>
    </xf>
    <xf numFmtId="3" fontId="3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177" fontId="2" fillId="0" borderId="12" xfId="0" applyNumberFormat="1" applyFont="1" applyFill="1" applyBorder="1" applyAlignment="1" applyProtection="1">
      <alignment horizontal="right" vertical="top"/>
      <protection/>
    </xf>
    <xf numFmtId="0" fontId="4" fillId="34" borderId="11" xfId="0" applyFont="1" applyFill="1" applyBorder="1" applyAlignment="1">
      <alignment wrapText="1"/>
    </xf>
    <xf numFmtId="0" fontId="2" fillId="11" borderId="12" xfId="0" applyNumberFormat="1" applyFont="1" applyFill="1" applyBorder="1" applyAlignment="1" applyProtection="1">
      <alignment horizontal="center" vertical="top"/>
      <protection/>
    </xf>
    <xf numFmtId="177" fontId="2" fillId="11" borderId="12" xfId="0" applyNumberFormat="1" applyFont="1" applyFill="1" applyBorder="1" applyAlignment="1" applyProtection="1">
      <alignment horizontal="right" vertical="top"/>
      <protection/>
    </xf>
    <xf numFmtId="0" fontId="2" fillId="35" borderId="12" xfId="0" applyNumberFormat="1" applyFont="1" applyFill="1" applyBorder="1" applyAlignment="1" applyProtection="1">
      <alignment horizontal="center" vertical="top"/>
      <protection/>
    </xf>
    <xf numFmtId="177" fontId="2" fillId="35" borderId="12" xfId="0" applyNumberFormat="1" applyFont="1" applyFill="1" applyBorder="1" applyAlignment="1" applyProtection="1">
      <alignment horizontal="right" vertical="top"/>
      <protection/>
    </xf>
    <xf numFmtId="176" fontId="3" fillId="33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Fill="1" applyBorder="1" applyAlignment="1" applyProtection="1">
      <alignment horizontal="right" vertical="top"/>
      <protection/>
    </xf>
    <xf numFmtId="176" fontId="2" fillId="0" borderId="12" xfId="0" applyNumberFormat="1" applyFont="1" applyFill="1" applyBorder="1" applyAlignment="1">
      <alignment horizontal="right" vertical="center"/>
    </xf>
    <xf numFmtId="0" fontId="2" fillId="9" borderId="12" xfId="0" applyNumberFormat="1" applyFont="1" applyFill="1" applyBorder="1" applyAlignment="1" applyProtection="1">
      <alignment horizontal="center" vertical="top"/>
      <protection/>
    </xf>
    <xf numFmtId="176" fontId="2" fillId="9" borderId="12" xfId="0" applyNumberFormat="1" applyFont="1" applyFill="1" applyBorder="1" applyAlignment="1">
      <alignment horizontal="right" vertical="center"/>
    </xf>
    <xf numFmtId="176" fontId="2" fillId="9" borderId="12" xfId="0" applyNumberFormat="1" applyFont="1" applyFill="1" applyBorder="1" applyAlignment="1" applyProtection="1">
      <alignment horizontal="right" vertical="top"/>
      <protection/>
    </xf>
    <xf numFmtId="176" fontId="2" fillId="35" borderId="12" xfId="0" applyNumberFormat="1" applyFont="1" applyFill="1" applyBorder="1" applyAlignment="1">
      <alignment horizontal="right" vertical="center"/>
    </xf>
    <xf numFmtId="176" fontId="2" fillId="35" borderId="12" xfId="0" applyNumberFormat="1" applyFont="1" applyFill="1" applyBorder="1" applyAlignment="1" applyProtection="1">
      <alignment horizontal="right" vertical="top"/>
      <protection/>
    </xf>
    <xf numFmtId="0" fontId="2" fillId="36" borderId="12" xfId="0" applyNumberFormat="1" applyFont="1" applyFill="1" applyBorder="1" applyAlignment="1" applyProtection="1">
      <alignment horizontal="center" vertical="top"/>
      <protection/>
    </xf>
    <xf numFmtId="176" fontId="2" fillId="36" borderId="12" xfId="0" applyNumberFormat="1" applyFont="1" applyFill="1" applyBorder="1" applyAlignment="1">
      <alignment horizontal="right" vertical="center"/>
    </xf>
    <xf numFmtId="176" fontId="2" fillId="36" borderId="12" xfId="0" applyNumberFormat="1" applyFont="1" applyFill="1" applyBorder="1" applyAlignment="1" applyProtection="1">
      <alignment horizontal="right" vertical="top"/>
      <protection/>
    </xf>
    <xf numFmtId="176" fontId="2" fillId="11" borderId="12" xfId="0" applyNumberFormat="1" applyFont="1" applyFill="1" applyBorder="1" applyAlignment="1">
      <alignment horizontal="right" vertical="center"/>
    </xf>
    <xf numFmtId="176" fontId="2" fillId="11" borderId="12" xfId="0" applyNumberFormat="1" applyFont="1" applyFill="1" applyBorder="1" applyAlignment="1" applyProtection="1">
      <alignment horizontal="right" vertical="top"/>
      <protection/>
    </xf>
    <xf numFmtId="0" fontId="2" fillId="10" borderId="12" xfId="0" applyNumberFormat="1" applyFont="1" applyFill="1" applyBorder="1" applyAlignment="1" applyProtection="1">
      <alignment horizontal="center" vertical="top"/>
      <protection/>
    </xf>
    <xf numFmtId="176" fontId="2" fillId="10" borderId="12" xfId="0" applyNumberFormat="1" applyFont="1" applyFill="1" applyBorder="1" applyAlignment="1">
      <alignment horizontal="right" vertical="center"/>
    </xf>
    <xf numFmtId="176" fontId="2" fillId="10" borderId="12" xfId="0" applyNumberFormat="1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176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Border="1" applyAlignment="1">
      <alignment/>
    </xf>
    <xf numFmtId="176" fontId="3" fillId="37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center"/>
    </xf>
    <xf numFmtId="176" fontId="6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17" borderId="12" xfId="0" applyNumberFormat="1" applyFont="1" applyFill="1" applyBorder="1" applyAlignment="1" applyProtection="1">
      <alignment horizontal="center" vertical="top"/>
      <protection/>
    </xf>
    <xf numFmtId="177" fontId="2" fillId="17" borderId="12" xfId="0" applyNumberFormat="1" applyFont="1" applyFill="1" applyBorder="1" applyAlignment="1" applyProtection="1">
      <alignment horizontal="right" vertical="top"/>
      <protection/>
    </xf>
    <xf numFmtId="0" fontId="2" fillId="17" borderId="11" xfId="0" applyFont="1" applyFill="1" applyBorder="1" applyAlignment="1">
      <alignment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37" borderId="17" xfId="0" applyNumberFormat="1" applyFont="1" applyFill="1" applyBorder="1" applyAlignment="1">
      <alignment horizontal="right"/>
    </xf>
    <xf numFmtId="176" fontId="5" fillId="37" borderId="17" xfId="0" applyNumberFormat="1" applyFont="1" applyFill="1" applyBorder="1" applyAlignment="1" applyProtection="1">
      <alignment horizontal="right" vertical="top"/>
      <protection/>
    </xf>
    <xf numFmtId="176" fontId="1" fillId="0" borderId="12" xfId="0" applyNumberFormat="1" applyFon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 applyProtection="1">
      <alignment horizontal="center" vertical="top"/>
      <protection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7" fontId="9" fillId="38" borderId="12" xfId="0" applyNumberFormat="1" applyFont="1" applyFill="1" applyBorder="1" applyAlignment="1" applyProtection="1">
      <alignment horizontal="center" vertical="center"/>
      <protection/>
    </xf>
    <xf numFmtId="177" fontId="10" fillId="0" borderId="12" xfId="0" applyNumberFormat="1" applyFont="1" applyFill="1" applyBorder="1" applyAlignment="1" applyProtection="1">
      <alignment horizontal="right" vertical="top"/>
      <protection/>
    </xf>
    <xf numFmtId="177" fontId="10" fillId="0" borderId="12" xfId="0" applyNumberFormat="1" applyFont="1" applyFill="1" applyBorder="1" applyAlignment="1" applyProtection="1">
      <alignment horizontal="left" vertical="top"/>
      <protection/>
    </xf>
    <xf numFmtId="177" fontId="1" fillId="0" borderId="12" xfId="0" applyNumberFormat="1" applyFont="1" applyFill="1" applyBorder="1" applyAlignment="1" applyProtection="1">
      <alignment horizontal="right" vertical="top"/>
      <protection/>
    </xf>
    <xf numFmtId="177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Alignment="1">
      <alignment vertical="center"/>
    </xf>
    <xf numFmtId="177" fontId="5" fillId="0" borderId="12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/>
    </xf>
    <xf numFmtId="177" fontId="5" fillId="0" borderId="18" xfId="0" applyNumberFormat="1" applyFont="1" applyFill="1" applyBorder="1" applyAlignment="1" applyProtection="1">
      <alignment horizontal="right" vertical="top"/>
      <protection/>
    </xf>
    <xf numFmtId="3" fontId="11" fillId="0" borderId="19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2" fillId="0" borderId="21" xfId="0" applyFont="1" applyFill="1" applyBorder="1" applyAlignment="1" applyProtection="1">
      <alignment horizontal="center" vertical="center"/>
      <protection/>
    </xf>
    <xf numFmtId="176" fontId="11" fillId="0" borderId="22" xfId="0" applyNumberFormat="1" applyFont="1" applyFill="1" applyBorder="1" applyAlignment="1">
      <alignment vertical="center"/>
    </xf>
    <xf numFmtId="176" fontId="11" fillId="0" borderId="23" xfId="0" applyNumberFormat="1" applyFont="1" applyFill="1" applyBorder="1" applyAlignment="1" applyProtection="1">
      <alignment horizontal="center" vertical="center"/>
      <protection/>
    </xf>
    <xf numFmtId="176" fontId="12" fillId="0" borderId="24" xfId="0" applyNumberFormat="1" applyFont="1" applyFill="1" applyBorder="1" applyAlignment="1" applyProtection="1">
      <alignment horizontal="center" vertical="center"/>
      <protection/>
    </xf>
    <xf numFmtId="176" fontId="12" fillId="0" borderId="25" xfId="0" applyNumberFormat="1" applyFont="1" applyFill="1" applyBorder="1" applyAlignment="1" applyProtection="1">
      <alignment horizontal="center" vertical="center"/>
      <protection/>
    </xf>
    <xf numFmtId="176" fontId="12" fillId="0" borderId="26" xfId="0" applyNumberFormat="1" applyFont="1" applyFill="1" applyBorder="1" applyAlignment="1" applyProtection="1">
      <alignment horizontal="center" vertical="center"/>
      <protection/>
    </xf>
    <xf numFmtId="176" fontId="12" fillId="0" borderId="27" xfId="0" applyNumberFormat="1" applyFont="1" applyFill="1" applyBorder="1" applyAlignment="1" applyProtection="1">
      <alignment horizontal="center" vertical="center"/>
      <protection/>
    </xf>
    <xf numFmtId="176" fontId="12" fillId="0" borderId="28" xfId="0" applyNumberFormat="1" applyFont="1" applyFill="1" applyBorder="1" applyAlignment="1" applyProtection="1">
      <alignment horizontal="center" vertical="center"/>
      <protection/>
    </xf>
    <xf numFmtId="176" fontId="12" fillId="0" borderId="29" xfId="0" applyNumberFormat="1" applyFont="1" applyFill="1" applyBorder="1" applyAlignment="1">
      <alignment horizontal="center" vertical="center" wrapText="1"/>
    </xf>
    <xf numFmtId="176" fontId="11" fillId="0" borderId="30" xfId="0" applyNumberFormat="1" applyFont="1" applyFill="1" applyBorder="1" applyAlignment="1" applyProtection="1">
      <alignment horizontal="left" vertical="center"/>
      <protection/>
    </xf>
    <xf numFmtId="176" fontId="11" fillId="0" borderId="31" xfId="0" applyNumberFormat="1" applyFont="1" applyFill="1" applyBorder="1" applyAlignment="1" applyProtection="1">
      <alignment horizontal="right" vertical="center"/>
      <protection/>
    </xf>
    <xf numFmtId="176" fontId="11" fillId="0" borderId="32" xfId="0" applyNumberFormat="1" applyFont="1" applyFill="1" applyBorder="1" applyAlignment="1">
      <alignment horizontal="left" vertical="center"/>
    </xf>
    <xf numFmtId="176" fontId="11" fillId="0" borderId="33" xfId="0" applyNumberFormat="1" applyFont="1" applyFill="1" applyBorder="1" applyAlignment="1" applyProtection="1">
      <alignment horizontal="left" vertical="center"/>
      <protection/>
    </xf>
    <xf numFmtId="176" fontId="11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176" fontId="11" fillId="0" borderId="16" xfId="0" applyNumberFormat="1" applyFont="1" applyFill="1" applyBorder="1" applyAlignment="1" applyProtection="1">
      <alignment horizontal="left" vertical="center"/>
      <protection/>
    </xf>
    <xf numFmtId="176" fontId="15" fillId="0" borderId="11" xfId="0" applyNumberFormat="1" applyFont="1" applyFill="1" applyBorder="1" applyAlignment="1">
      <alignment vertical="center" wrapText="1"/>
    </xf>
    <xf numFmtId="176" fontId="11" fillId="0" borderId="11" xfId="0" applyNumberFormat="1" applyFont="1" applyFill="1" applyBorder="1" applyAlignment="1">
      <alignment horizontal="left" vertical="center"/>
    </xf>
    <xf numFmtId="176" fontId="11" fillId="0" borderId="16" xfId="0" applyNumberFormat="1" applyFont="1" applyFill="1" applyBorder="1" applyAlignment="1" applyProtection="1">
      <alignment horizontal="left" vertical="center" wrapText="1"/>
      <protection/>
    </xf>
    <xf numFmtId="176" fontId="11" fillId="0" borderId="11" xfId="0" applyNumberFormat="1" applyFont="1" applyFill="1" applyBorder="1" applyAlignment="1">
      <alignment vertical="center" wrapText="1"/>
    </xf>
    <xf numFmtId="176" fontId="11" fillId="0" borderId="11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176" fontId="11" fillId="0" borderId="34" xfId="0" applyNumberFormat="1" applyFont="1" applyFill="1" applyBorder="1" applyAlignment="1" applyProtection="1">
      <alignment horizontal="left" vertical="center" wrapText="1"/>
      <protection/>
    </xf>
    <xf numFmtId="176" fontId="11" fillId="0" borderId="35" xfId="0" applyNumberFormat="1" applyFont="1" applyFill="1" applyBorder="1" applyAlignment="1" applyProtection="1">
      <alignment horizontal="right" vertical="center"/>
      <protection/>
    </xf>
    <xf numFmtId="176" fontId="11" fillId="0" borderId="36" xfId="0" applyNumberFormat="1" applyFont="1" applyFill="1" applyBorder="1" applyAlignment="1">
      <alignment vertical="center"/>
    </xf>
    <xf numFmtId="176" fontId="12" fillId="39" borderId="37" xfId="0" applyNumberFormat="1" applyFont="1" applyFill="1" applyBorder="1" applyAlignment="1">
      <alignment horizontal="center" vertical="center"/>
    </xf>
    <xf numFmtId="176" fontId="11" fillId="0" borderId="32" xfId="0" applyNumberFormat="1" applyFont="1" applyFill="1" applyBorder="1" applyAlignment="1">
      <alignment vertical="center" wrapText="1"/>
    </xf>
    <xf numFmtId="176" fontId="11" fillId="0" borderId="10" xfId="0" applyNumberFormat="1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left" vertical="center"/>
    </xf>
    <xf numFmtId="176" fontId="11" fillId="0" borderId="32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176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176" fontId="12" fillId="39" borderId="4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" fillId="0" borderId="41" xfId="0" applyFont="1" applyBorder="1" applyAlignment="1">
      <alignment vertical="center" wrapText="1"/>
    </xf>
    <xf numFmtId="0" fontId="61" fillId="0" borderId="42" xfId="0" applyFont="1" applyBorder="1" applyAlignment="1">
      <alignment horizontal="center" vertical="center" wrapText="1"/>
    </xf>
    <xf numFmtId="20" fontId="61" fillId="0" borderId="42" xfId="0" applyNumberFormat="1" applyFont="1" applyBorder="1" applyAlignment="1">
      <alignment horizontal="center" vertical="center" wrapText="1"/>
    </xf>
    <xf numFmtId="183" fontId="61" fillId="0" borderId="43" xfId="0" applyNumberFormat="1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4" fillId="0" borderId="42" xfId="0" applyFont="1" applyBorder="1" applyAlignment="1">
      <alignment horizontal="center" vertical="center" wrapText="1"/>
    </xf>
    <xf numFmtId="20" fontId="64" fillId="0" borderId="42" xfId="0" applyNumberFormat="1" applyFont="1" applyBorder="1" applyAlignment="1">
      <alignment horizontal="center" vertical="center" wrapText="1"/>
    </xf>
    <xf numFmtId="0" fontId="64" fillId="0" borderId="43" xfId="0" applyFont="1" applyBorder="1" applyAlignment="1">
      <alignment horizontal="justify" vertical="center" wrapText="1"/>
    </xf>
    <xf numFmtId="0" fontId="64" fillId="0" borderId="41" xfId="0" applyFont="1" applyBorder="1" applyAlignment="1">
      <alignment horizontal="justify" vertical="center" wrapText="1"/>
    </xf>
    <xf numFmtId="0" fontId="64" fillId="0" borderId="43" xfId="0" applyFont="1" applyBorder="1" applyAlignment="1">
      <alignment vertical="center" wrapText="1"/>
    </xf>
    <xf numFmtId="0" fontId="64" fillId="0" borderId="41" xfId="0" applyFont="1" applyBorder="1" applyAlignment="1">
      <alignment vertical="center" wrapText="1"/>
    </xf>
    <xf numFmtId="0" fontId="64" fillId="0" borderId="44" xfId="0" applyFont="1" applyBorder="1" applyAlignment="1">
      <alignment horizontal="justify" vertical="center" wrapText="1"/>
    </xf>
    <xf numFmtId="176" fontId="17" fillId="0" borderId="0" xfId="0" applyNumberFormat="1" applyFont="1" applyFill="1" applyBorder="1" applyAlignment="1" applyProtection="1">
      <alignment horizontal="left" vertical="top"/>
      <protection/>
    </xf>
    <xf numFmtId="176" fontId="18" fillId="0" borderId="0" xfId="0" applyNumberFormat="1" applyFont="1" applyAlignment="1">
      <alignment horizontal="left" vertical="top"/>
    </xf>
    <xf numFmtId="176" fontId="0" fillId="0" borderId="0" xfId="0" applyNumberFormat="1" applyFill="1" applyBorder="1" applyAlignment="1" applyProtection="1">
      <alignment horizontal="left" vertical="top"/>
      <protection/>
    </xf>
    <xf numFmtId="176" fontId="0" fillId="0" borderId="0" xfId="0" applyNumberFormat="1" applyFont="1" applyFill="1" applyBorder="1" applyAlignment="1" applyProtection="1">
      <alignment horizontal="left" vertical="top"/>
      <protection/>
    </xf>
    <xf numFmtId="176" fontId="0" fillId="0" borderId="0" xfId="0" applyNumberFormat="1" applyAlignment="1">
      <alignment horizontal="right" vertical="center"/>
    </xf>
    <xf numFmtId="176" fontId="8" fillId="0" borderId="0" xfId="0" applyNumberFormat="1" applyFont="1" applyBorder="1" applyAlignment="1">
      <alignment horizontal="center"/>
    </xf>
    <xf numFmtId="176" fontId="8" fillId="0" borderId="45" xfId="0" applyNumberFormat="1" applyFont="1" applyBorder="1" applyAlignment="1">
      <alignment horizontal="center"/>
    </xf>
    <xf numFmtId="176" fontId="12" fillId="39" borderId="46" xfId="0" applyNumberFormat="1" applyFont="1" applyFill="1" applyBorder="1" applyAlignment="1" applyProtection="1">
      <alignment horizontal="center" vertical="center"/>
      <protection/>
    </xf>
    <xf numFmtId="176" fontId="12" fillId="39" borderId="47" xfId="0" applyNumberFormat="1" applyFont="1" applyFill="1" applyBorder="1" applyAlignment="1" applyProtection="1">
      <alignment horizontal="center" vertical="center"/>
      <protection/>
    </xf>
    <xf numFmtId="176" fontId="11" fillId="0" borderId="34" xfId="0" applyNumberFormat="1" applyFont="1" applyFill="1" applyBorder="1" applyAlignment="1" applyProtection="1">
      <alignment horizontal="left" vertical="center"/>
      <protection/>
    </xf>
    <xf numFmtId="176" fontId="11" fillId="0" borderId="48" xfId="0" applyNumberFormat="1" applyFont="1" applyFill="1" applyBorder="1" applyAlignment="1" applyProtection="1">
      <alignment horizontal="left" vertical="center"/>
      <protection/>
    </xf>
    <xf numFmtId="176" fontId="11" fillId="0" borderId="35" xfId="0" applyNumberFormat="1" applyFont="1" applyFill="1" applyBorder="1" applyAlignment="1" applyProtection="1">
      <alignment horizontal="right" vertical="center"/>
      <protection/>
    </xf>
    <xf numFmtId="176" fontId="11" fillId="0" borderId="49" xfId="0" applyNumberFormat="1" applyFont="1" applyFill="1" applyBorder="1" applyAlignment="1" applyProtection="1">
      <alignment horizontal="right" vertical="center"/>
      <protection/>
    </xf>
    <xf numFmtId="176" fontId="11" fillId="0" borderId="50" xfId="0" applyNumberFormat="1" applyFont="1" applyFill="1" applyBorder="1" applyAlignment="1">
      <alignment horizontal="left" vertical="center" wrapText="1"/>
    </xf>
    <xf numFmtId="176" fontId="11" fillId="0" borderId="51" xfId="0" applyNumberFormat="1" applyFont="1" applyFill="1" applyBorder="1" applyAlignment="1">
      <alignment horizontal="left" vertical="center"/>
    </xf>
    <xf numFmtId="176" fontId="12" fillId="39" borderId="46" xfId="0" applyNumberFormat="1" applyFont="1" applyFill="1" applyBorder="1" applyAlignment="1">
      <alignment horizontal="center" vertical="center"/>
    </xf>
    <xf numFmtId="176" fontId="12" fillId="39" borderId="47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177" fontId="11" fillId="0" borderId="52" xfId="0" applyNumberFormat="1" applyFont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177" fontId="9" fillId="38" borderId="12" xfId="0" applyNumberFormat="1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1" fillId="0" borderId="54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61" fillId="0" borderId="57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H14" sqref="H14"/>
    </sheetView>
  </sheetViews>
  <sheetFormatPr defaultColWidth="8.88671875" defaultRowHeight="13.5"/>
  <cols>
    <col min="1" max="1" width="8.88671875" style="1" customWidth="1"/>
    <col min="2" max="2" width="7.6640625" style="1" customWidth="1"/>
    <col min="3" max="3" width="23.77734375" style="1" customWidth="1"/>
    <col min="4" max="4" width="9.3359375" style="73" customWidth="1"/>
    <col min="5" max="5" width="7.6640625" style="1" customWidth="1"/>
    <col min="6" max="6" width="23.88671875" style="0" customWidth="1"/>
    <col min="7" max="7" width="8.4453125" style="0" customWidth="1"/>
    <col min="9" max="12" width="7.5546875" style="0" customWidth="1"/>
    <col min="13" max="13" width="13.10546875" style="0" customWidth="1"/>
    <col min="14" max="14" width="7.77734375" style="0" customWidth="1"/>
    <col min="15" max="16" width="5.10546875" style="0" customWidth="1"/>
  </cols>
  <sheetData>
    <row r="1" spans="1:12" ht="20.25" customHeight="1" thickBot="1">
      <c r="A1" s="171" t="s">
        <v>178</v>
      </c>
      <c r="B1" s="171"/>
      <c r="C1" s="171"/>
      <c r="D1" s="172"/>
      <c r="E1" s="172"/>
      <c r="F1" s="172"/>
      <c r="H1" s="78"/>
      <c r="I1" s="79"/>
      <c r="J1" s="79"/>
      <c r="K1" s="79"/>
      <c r="L1" s="80"/>
    </row>
    <row r="2" spans="1:12" ht="14.25" customHeight="1" thickBot="1">
      <c r="A2" s="115" t="s">
        <v>0</v>
      </c>
      <c r="B2" s="116" t="s">
        <v>168</v>
      </c>
      <c r="C2" s="117" t="s">
        <v>150</v>
      </c>
      <c r="D2" s="118" t="s">
        <v>166</v>
      </c>
      <c r="E2" s="119" t="s">
        <v>169</v>
      </c>
      <c r="F2" s="120" t="s">
        <v>167</v>
      </c>
      <c r="H2" s="78"/>
      <c r="I2" s="81"/>
      <c r="J2" s="82"/>
      <c r="K2" s="81"/>
      <c r="L2" s="83"/>
    </row>
    <row r="3" spans="1:12" ht="16.5" customHeight="1" thickTop="1">
      <c r="A3" s="121" t="s">
        <v>72</v>
      </c>
      <c r="B3" s="122">
        <v>30076000</v>
      </c>
      <c r="C3" s="123" t="s">
        <v>194</v>
      </c>
      <c r="D3" s="124" t="s">
        <v>163</v>
      </c>
      <c r="E3" s="125">
        <v>200000</v>
      </c>
      <c r="F3" s="126" t="s">
        <v>180</v>
      </c>
      <c r="H3" s="78"/>
      <c r="I3" s="81"/>
      <c r="J3" s="82"/>
      <c r="K3" s="81"/>
      <c r="L3" s="83"/>
    </row>
    <row r="4" spans="1:12" ht="16.5" customHeight="1">
      <c r="A4" s="127" t="s">
        <v>73</v>
      </c>
      <c r="B4" s="125">
        <v>16241980</v>
      </c>
      <c r="C4" s="128" t="s">
        <v>196</v>
      </c>
      <c r="D4" s="124" t="s">
        <v>139</v>
      </c>
      <c r="E4" s="125">
        <v>10521330</v>
      </c>
      <c r="F4" s="126" t="s">
        <v>171</v>
      </c>
      <c r="H4" s="84"/>
      <c r="I4" s="89"/>
      <c r="J4" s="89"/>
      <c r="K4" s="85"/>
      <c r="L4" s="65"/>
    </row>
    <row r="5" spans="1:12" ht="16.5" customHeight="1">
      <c r="A5" s="127" t="s">
        <v>74</v>
      </c>
      <c r="B5" s="125">
        <v>1780000</v>
      </c>
      <c r="C5" s="129" t="s">
        <v>195</v>
      </c>
      <c r="D5" s="124" t="s">
        <v>97</v>
      </c>
      <c r="E5" s="125">
        <v>200000</v>
      </c>
      <c r="F5" s="126" t="s">
        <v>301</v>
      </c>
      <c r="G5" s="1"/>
      <c r="H5" s="78"/>
      <c r="I5" s="90"/>
      <c r="J5" s="90"/>
      <c r="K5" s="65"/>
      <c r="L5" s="64"/>
    </row>
    <row r="6" spans="1:12" ht="19.5" customHeight="1">
      <c r="A6" s="130" t="s">
        <v>179</v>
      </c>
      <c r="B6" s="125">
        <v>5608310</v>
      </c>
      <c r="C6" s="131" t="s">
        <v>193</v>
      </c>
      <c r="D6" s="124" t="s">
        <v>181</v>
      </c>
      <c r="E6" s="125">
        <v>39890</v>
      </c>
      <c r="F6" s="126" t="s">
        <v>302</v>
      </c>
      <c r="H6" s="78"/>
      <c r="I6" s="81"/>
      <c r="J6" s="81"/>
      <c r="K6" s="91"/>
      <c r="L6" s="65"/>
    </row>
    <row r="7" spans="1:12" ht="16.5" customHeight="1">
      <c r="A7" s="127" t="s">
        <v>159</v>
      </c>
      <c r="B7" s="125">
        <v>375000</v>
      </c>
      <c r="C7" s="132" t="s">
        <v>187</v>
      </c>
      <c r="D7" s="124" t="s">
        <v>140</v>
      </c>
      <c r="E7" s="125">
        <v>354500</v>
      </c>
      <c r="F7" s="133" t="s">
        <v>199</v>
      </c>
      <c r="H7" s="78"/>
      <c r="I7" s="81"/>
      <c r="J7" s="81"/>
      <c r="K7" s="91"/>
      <c r="L7" s="66"/>
    </row>
    <row r="8" spans="1:12" ht="16.5" customHeight="1" thickBot="1">
      <c r="A8" s="134" t="s">
        <v>186</v>
      </c>
      <c r="B8" s="135">
        <v>72182</v>
      </c>
      <c r="C8" s="136" t="s">
        <v>188</v>
      </c>
      <c r="D8" s="124" t="s">
        <v>164</v>
      </c>
      <c r="E8" s="125">
        <v>2349700</v>
      </c>
      <c r="F8" s="126" t="s">
        <v>200</v>
      </c>
      <c r="H8" s="78"/>
      <c r="I8" s="81"/>
      <c r="J8" s="81"/>
      <c r="K8" s="91"/>
      <c r="L8" s="66"/>
    </row>
    <row r="9" spans="1:12" ht="21.75" customHeight="1" thickBot="1">
      <c r="A9" s="137" t="s">
        <v>91</v>
      </c>
      <c r="B9" s="181">
        <f>SUM(B3:B8)</f>
        <v>54153472</v>
      </c>
      <c r="C9" s="182"/>
      <c r="D9" s="124" t="s">
        <v>182</v>
      </c>
      <c r="E9" s="125">
        <v>1098550</v>
      </c>
      <c r="F9" s="133" t="s">
        <v>190</v>
      </c>
      <c r="H9" s="84"/>
      <c r="I9" s="86"/>
      <c r="J9" s="86"/>
      <c r="K9" s="87"/>
      <c r="L9" s="88"/>
    </row>
    <row r="10" spans="1:6" ht="16.5" customHeight="1">
      <c r="A10" s="121" t="s">
        <v>161</v>
      </c>
      <c r="B10" s="122">
        <v>1168000</v>
      </c>
      <c r="C10" s="138" t="s">
        <v>197</v>
      </c>
      <c r="D10" s="124" t="s">
        <v>141</v>
      </c>
      <c r="E10" s="125">
        <v>276030</v>
      </c>
      <c r="F10" s="126" t="s">
        <v>172</v>
      </c>
    </row>
    <row r="11" spans="1:6" ht="16.5" customHeight="1">
      <c r="A11" s="127" t="s">
        <v>162</v>
      </c>
      <c r="B11" s="125">
        <v>966400</v>
      </c>
      <c r="C11" s="139" t="s">
        <v>303</v>
      </c>
      <c r="D11" s="124" t="s">
        <v>142</v>
      </c>
      <c r="E11" s="125">
        <v>613510</v>
      </c>
      <c r="F11" s="126" t="s">
        <v>183</v>
      </c>
    </row>
    <row r="12" spans="1:6" ht="16.5" customHeight="1">
      <c r="A12" s="130" t="s">
        <v>77</v>
      </c>
      <c r="B12" s="125">
        <v>1613610</v>
      </c>
      <c r="C12" s="140" t="s">
        <v>192</v>
      </c>
      <c r="D12" s="124" t="s">
        <v>143</v>
      </c>
      <c r="E12" s="125">
        <v>473000</v>
      </c>
      <c r="F12" s="133" t="s">
        <v>201</v>
      </c>
    </row>
    <row r="13" spans="1:6" ht="16.5" customHeight="1">
      <c r="A13" s="127" t="s">
        <v>136</v>
      </c>
      <c r="B13" s="125">
        <v>2000000</v>
      </c>
      <c r="C13" s="140" t="s">
        <v>176</v>
      </c>
      <c r="D13" s="124" t="s">
        <v>184</v>
      </c>
      <c r="E13" s="125">
        <v>368330</v>
      </c>
      <c r="F13" s="133" t="s">
        <v>202</v>
      </c>
    </row>
    <row r="14" spans="1:6" ht="16.5" customHeight="1">
      <c r="A14" s="127" t="s">
        <v>165</v>
      </c>
      <c r="B14" s="125">
        <v>2010000</v>
      </c>
      <c r="C14" s="139" t="s">
        <v>175</v>
      </c>
      <c r="D14" s="124" t="s">
        <v>185</v>
      </c>
      <c r="E14" s="125">
        <v>158070</v>
      </c>
      <c r="F14" s="133" t="s">
        <v>203</v>
      </c>
    </row>
    <row r="15" spans="1:6" ht="16.5" customHeight="1">
      <c r="A15" s="121" t="s">
        <v>137</v>
      </c>
      <c r="B15" s="122">
        <v>1793910</v>
      </c>
      <c r="C15" s="123" t="s">
        <v>198</v>
      </c>
      <c r="D15" s="124" t="s">
        <v>144</v>
      </c>
      <c r="E15" s="125">
        <v>193000</v>
      </c>
      <c r="F15" s="133" t="s">
        <v>204</v>
      </c>
    </row>
    <row r="16" spans="1:6" ht="16.5" customHeight="1">
      <c r="A16" s="121" t="s">
        <v>138</v>
      </c>
      <c r="B16" s="122">
        <v>3994700</v>
      </c>
      <c r="C16" s="141" t="s">
        <v>189</v>
      </c>
      <c r="D16" s="124" t="s">
        <v>170</v>
      </c>
      <c r="E16" s="125"/>
      <c r="F16" s="142" t="s">
        <v>174</v>
      </c>
    </row>
    <row r="17" spans="1:6" ht="14.25" customHeight="1" thickBot="1">
      <c r="A17" s="175" t="s">
        <v>147</v>
      </c>
      <c r="B17" s="177">
        <v>2480000</v>
      </c>
      <c r="C17" s="179" t="s">
        <v>300</v>
      </c>
      <c r="D17" s="143" t="s">
        <v>160</v>
      </c>
      <c r="E17" s="135"/>
      <c r="F17" s="144" t="s">
        <v>173</v>
      </c>
    </row>
    <row r="18" spans="1:6" ht="15.75" customHeight="1" thickBot="1">
      <c r="A18" s="176"/>
      <c r="B18" s="178"/>
      <c r="C18" s="180"/>
      <c r="D18" s="145" t="s">
        <v>107</v>
      </c>
      <c r="E18" s="173">
        <f>SUM(B10:B18,E3:E17)</f>
        <v>32872530</v>
      </c>
      <c r="F18" s="174"/>
    </row>
    <row r="19" ht="13.5"/>
    <row r="20" ht="13.5"/>
    <row r="21" ht="13.5"/>
    <row r="22" ht="15.75" customHeight="1"/>
    <row r="23" spans="1:3" ht="15" customHeight="1">
      <c r="A23" s="75"/>
      <c r="B23" s="76"/>
      <c r="C23" s="74"/>
    </row>
    <row r="24" spans="1:5" ht="24.75" customHeight="1">
      <c r="A24" s="75"/>
      <c r="B24" s="76"/>
      <c r="C24" s="183" t="s">
        <v>299</v>
      </c>
      <c r="D24" s="183"/>
      <c r="E24" s="183"/>
    </row>
    <row r="25" spans="1:4" ht="15.75" customHeight="1">
      <c r="A25" s="166" t="s">
        <v>297</v>
      </c>
      <c r="B25" s="76"/>
      <c r="C25" s="74"/>
      <c r="D25" s="167" t="s">
        <v>298</v>
      </c>
    </row>
    <row r="26" spans="1:5" ht="13.5">
      <c r="A26" s="168"/>
      <c r="B26" s="169"/>
      <c r="C26" s="170"/>
      <c r="D26" s="170"/>
      <c r="E26" s="170"/>
    </row>
    <row r="27" spans="1:3" ht="13.5">
      <c r="A27" s="75"/>
      <c r="B27" s="76"/>
      <c r="C27" s="74"/>
    </row>
    <row r="28" spans="1:3" ht="13.5">
      <c r="A28" s="75"/>
      <c r="B28" s="76"/>
      <c r="C28" s="77"/>
    </row>
    <row r="29" spans="1:3" ht="13.5">
      <c r="A29" s="75"/>
      <c r="B29" s="76"/>
      <c r="C29" s="77"/>
    </row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5" ht="13.5"/>
    <row r="46" ht="13.5"/>
    <row r="47" ht="13.5"/>
    <row r="48" ht="13.5"/>
  </sheetData>
  <sheetProtection/>
  <mergeCells count="9">
    <mergeCell ref="A26:B26"/>
    <mergeCell ref="C26:E26"/>
    <mergeCell ref="A1:F1"/>
    <mergeCell ref="E18:F18"/>
    <mergeCell ref="A17:A18"/>
    <mergeCell ref="B17:B18"/>
    <mergeCell ref="C17:C18"/>
    <mergeCell ref="B9:C9"/>
    <mergeCell ref="C24:E24"/>
  </mergeCells>
  <printOptions/>
  <pageMargins left="0.32" right="0.4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D52">
      <selection activeCell="G67" sqref="G67:O70"/>
    </sheetView>
  </sheetViews>
  <sheetFormatPr defaultColWidth="8.88671875" defaultRowHeight="13.5"/>
  <cols>
    <col min="1" max="1" width="11.99609375" style="0" customWidth="1"/>
    <col min="2" max="2" width="10.5546875" style="0" customWidth="1"/>
    <col min="3" max="3" width="10.77734375" style="0" customWidth="1"/>
    <col min="4" max="4" width="12.4453125" style="0" customWidth="1"/>
    <col min="5" max="5" width="24.77734375" style="0" customWidth="1"/>
    <col min="6" max="6" width="12.5546875" style="0" bestFit="1" customWidth="1"/>
    <col min="7" max="7" width="7.77734375" style="0" customWidth="1"/>
    <col min="8" max="9" width="6.21484375" style="0" customWidth="1"/>
    <col min="10" max="10" width="7.4453125" style="0" customWidth="1"/>
    <col min="11" max="11" width="8.6640625" style="0" customWidth="1"/>
    <col min="12" max="12" width="6.4453125" style="0" customWidth="1"/>
    <col min="13" max="14" width="5.77734375" style="0" customWidth="1"/>
  </cols>
  <sheetData>
    <row r="1" spans="1:5" ht="12" customHeight="1" thickBot="1">
      <c r="A1" s="192" t="s">
        <v>177</v>
      </c>
      <c r="B1" s="192"/>
      <c r="C1" s="192"/>
      <c r="D1" s="192"/>
      <c r="E1" s="192"/>
    </row>
    <row r="2" spans="1:5" s="68" customFormat="1" ht="11.25" customHeight="1">
      <c r="A2" s="16" t="s">
        <v>0</v>
      </c>
      <c r="B2" s="17" t="s">
        <v>3</v>
      </c>
      <c r="C2" s="17" t="s">
        <v>4</v>
      </c>
      <c r="D2" s="17" t="s">
        <v>1</v>
      </c>
      <c r="E2" s="18" t="s">
        <v>2</v>
      </c>
    </row>
    <row r="3" spans="1:5" s="68" customFormat="1" ht="11.25" customHeight="1">
      <c r="A3" s="19" t="s">
        <v>72</v>
      </c>
      <c r="B3" s="20">
        <f>합계!E22</f>
        <v>30076000</v>
      </c>
      <c r="C3" s="20"/>
      <c r="D3" s="20">
        <f>합계!G22</f>
        <v>270631099</v>
      </c>
      <c r="E3" s="3"/>
    </row>
    <row r="4" spans="1:5" s="68" customFormat="1" ht="11.25" customHeight="1">
      <c r="A4" s="19" t="s">
        <v>73</v>
      </c>
      <c r="B4" s="20">
        <f>합계!E23</f>
        <v>16241980</v>
      </c>
      <c r="C4" s="20"/>
      <c r="D4" s="20">
        <f>합계!G23</f>
        <v>161808390</v>
      </c>
      <c r="E4" s="21"/>
    </row>
    <row r="5" spans="1:5" s="68" customFormat="1" ht="11.25" customHeight="1">
      <c r="A5" s="19" t="s">
        <v>74</v>
      </c>
      <c r="B5" s="20">
        <f>합계!E24</f>
        <v>1780000</v>
      </c>
      <c r="C5" s="20"/>
      <c r="D5" s="20">
        <f>합계!G24</f>
        <v>24990000</v>
      </c>
      <c r="E5" s="3"/>
    </row>
    <row r="6" spans="1:5" s="68" customFormat="1" ht="11.25" customHeight="1">
      <c r="A6" s="19" t="s">
        <v>75</v>
      </c>
      <c r="B6" s="20">
        <f>합계!E25</f>
        <v>0</v>
      </c>
      <c r="C6" s="20"/>
      <c r="D6" s="20">
        <f>합계!G25</f>
        <v>358000</v>
      </c>
      <c r="E6" s="3"/>
    </row>
    <row r="7" spans="1:5" s="68" customFormat="1" ht="11.25" customHeight="1">
      <c r="A7" s="19" t="s">
        <v>76</v>
      </c>
      <c r="B7" s="20">
        <f>합계!E28</f>
        <v>2800000</v>
      </c>
      <c r="C7" s="20"/>
      <c r="D7" s="20">
        <f>합계!G28</f>
        <v>9824500</v>
      </c>
      <c r="E7" s="3" t="s">
        <v>129</v>
      </c>
    </row>
    <row r="8" spans="1:5" s="97" customFormat="1" ht="11.25" customHeight="1">
      <c r="A8" s="19" t="s">
        <v>77</v>
      </c>
      <c r="B8" s="20">
        <f>합계!E29</f>
        <v>1613610</v>
      </c>
      <c r="C8" s="20"/>
      <c r="D8" s="20">
        <f>합계!G29</f>
        <v>12961930</v>
      </c>
      <c r="E8" s="56" t="s">
        <v>126</v>
      </c>
    </row>
    <row r="9" spans="1:5" s="68" customFormat="1" ht="11.25" customHeight="1">
      <c r="A9" s="52" t="s">
        <v>78</v>
      </c>
      <c r="B9" s="53">
        <f>합계!E31</f>
        <v>3994700</v>
      </c>
      <c r="C9" s="53"/>
      <c r="D9" s="53">
        <f>합계!F31</f>
        <v>22573700</v>
      </c>
      <c r="E9" s="54" t="s">
        <v>127</v>
      </c>
    </row>
    <row r="10" spans="1:5" s="68" customFormat="1" ht="11.25" customHeight="1">
      <c r="A10" s="19" t="s">
        <v>79</v>
      </c>
      <c r="B10" s="20">
        <f>합계!E32</f>
        <v>0</v>
      </c>
      <c r="C10" s="20"/>
      <c r="D10" s="20">
        <f>합계!G32</f>
        <v>4773000</v>
      </c>
      <c r="E10" s="4"/>
    </row>
    <row r="11" spans="1:5" s="68" customFormat="1" ht="11.25" customHeight="1">
      <c r="A11" s="19" t="s">
        <v>159</v>
      </c>
      <c r="B11" s="20">
        <f>합계!E33</f>
        <v>375000</v>
      </c>
      <c r="C11" s="20"/>
      <c r="D11" s="20">
        <f>합계!G33</f>
        <v>875000</v>
      </c>
      <c r="E11" s="4"/>
    </row>
    <row r="12" spans="1:5" s="68" customFormat="1" ht="11.25" customHeight="1">
      <c r="A12" s="19" t="s">
        <v>80</v>
      </c>
      <c r="B12" s="20">
        <f>합계!E34</f>
        <v>0</v>
      </c>
      <c r="C12" s="20"/>
      <c r="D12" s="20">
        <f>합계!G34</f>
        <v>10860687</v>
      </c>
      <c r="E12" s="4"/>
    </row>
    <row r="13" spans="1:5" s="68" customFormat="1" ht="11.25" customHeight="1">
      <c r="A13" s="19" t="s">
        <v>81</v>
      </c>
      <c r="B13" s="20">
        <f>합계!E35</f>
        <v>0</v>
      </c>
      <c r="C13" s="20"/>
      <c r="D13" s="20">
        <f>합계!F35</f>
        <v>400000</v>
      </c>
      <c r="E13" s="4"/>
    </row>
    <row r="14" spans="1:5" s="68" customFormat="1" ht="11.25" customHeight="1">
      <c r="A14" s="22" t="s">
        <v>82</v>
      </c>
      <c r="B14" s="23">
        <f>합계!E36</f>
        <v>127677</v>
      </c>
      <c r="C14" s="23"/>
      <c r="D14" s="23">
        <f>합계!G36</f>
        <v>1859840</v>
      </c>
      <c r="E14" s="4" t="s">
        <v>83</v>
      </c>
    </row>
    <row r="15" spans="1:5" s="68" customFormat="1" ht="11.25" customHeight="1">
      <c r="A15" s="22" t="s">
        <v>84</v>
      </c>
      <c r="B15" s="23">
        <f>합계!E37</f>
        <v>50000</v>
      </c>
      <c r="C15" s="23"/>
      <c r="D15" s="23">
        <f>합계!G37</f>
        <v>1290000</v>
      </c>
      <c r="E15" s="4" t="s">
        <v>83</v>
      </c>
    </row>
    <row r="16" spans="1:5" s="68" customFormat="1" ht="11.25" customHeight="1">
      <c r="A16" s="24" t="s">
        <v>85</v>
      </c>
      <c r="B16" s="25">
        <f>합계!E27</f>
        <v>190000</v>
      </c>
      <c r="C16" s="25"/>
      <c r="D16" s="25">
        <f>합계!G27</f>
        <v>4293000</v>
      </c>
      <c r="E16" s="3" t="s">
        <v>86</v>
      </c>
    </row>
    <row r="17" spans="1:5" s="68" customFormat="1" ht="11.25" customHeight="1">
      <c r="A17" s="24" t="s">
        <v>87</v>
      </c>
      <c r="B17" s="25">
        <f>합계!E30</f>
        <v>0</v>
      </c>
      <c r="C17" s="25"/>
      <c r="D17" s="25">
        <f>합계!G30</f>
        <v>2852120</v>
      </c>
      <c r="E17" s="3" t="s">
        <v>88</v>
      </c>
    </row>
    <row r="18" spans="1:5" s="68" customFormat="1" ht="11.25" customHeight="1">
      <c r="A18" s="24" t="s">
        <v>89</v>
      </c>
      <c r="B18" s="25">
        <f>합계!E26</f>
        <v>0</v>
      </c>
      <c r="C18" s="25"/>
      <c r="D18" s="25">
        <f>합계!G26</f>
        <v>1588000</v>
      </c>
      <c r="E18" s="3"/>
    </row>
    <row r="19" spans="1:5" s="68" customFormat="1" ht="11.25" customHeight="1">
      <c r="A19" s="24" t="s">
        <v>90</v>
      </c>
      <c r="B19" s="25"/>
      <c r="C19" s="25"/>
      <c r="D19" s="25"/>
      <c r="E19" s="3"/>
    </row>
    <row r="20" spans="1:5" s="68" customFormat="1" ht="11.25" customHeight="1">
      <c r="A20" s="15" t="s">
        <v>91</v>
      </c>
      <c r="B20" s="26">
        <f>SUM(B3:B19)</f>
        <v>57248967</v>
      </c>
      <c r="C20" s="26"/>
      <c r="D20" s="26"/>
      <c r="E20" s="5"/>
    </row>
    <row r="21" spans="1:5" s="68" customFormat="1" ht="11.25" customHeight="1">
      <c r="A21" s="19" t="s">
        <v>35</v>
      </c>
      <c r="B21" s="27"/>
      <c r="C21" s="28">
        <f>합계!C39</f>
        <v>1168000</v>
      </c>
      <c r="D21" s="28">
        <f>합계!A39</f>
        <v>6690300</v>
      </c>
      <c r="E21" s="6"/>
    </row>
    <row r="22" spans="1:5" s="68" customFormat="1" ht="11.25" customHeight="1">
      <c r="A22" s="19" t="s">
        <v>36</v>
      </c>
      <c r="B22" s="27"/>
      <c r="C22" s="28">
        <f>합계!C40</f>
        <v>966400</v>
      </c>
      <c r="D22" s="28">
        <f>합계!A40</f>
        <v>9007880</v>
      </c>
      <c r="E22" s="7"/>
    </row>
    <row r="23" spans="1:5" s="68" customFormat="1" ht="11.25" customHeight="1">
      <c r="A23" s="19" t="s">
        <v>92</v>
      </c>
      <c r="B23" s="29"/>
      <c r="C23" s="28">
        <f>합계!C41</f>
        <v>2480000</v>
      </c>
      <c r="D23" s="28">
        <f>합계!A41</f>
        <v>42733610</v>
      </c>
      <c r="E23" s="6"/>
    </row>
    <row r="24" spans="1:5" s="68" customFormat="1" ht="11.25" customHeight="1">
      <c r="A24" s="19" t="s">
        <v>38</v>
      </c>
      <c r="B24" s="29"/>
      <c r="C24" s="28">
        <f>합계!C42</f>
        <v>1793910</v>
      </c>
      <c r="D24" s="28">
        <f>합계!A42</f>
        <v>23358500</v>
      </c>
      <c r="E24" s="6"/>
    </row>
    <row r="25" spans="1:5" s="68" customFormat="1" ht="11.25" customHeight="1">
      <c r="A25" s="30" t="s">
        <v>39</v>
      </c>
      <c r="B25" s="31"/>
      <c r="C25" s="32">
        <f>합계!C43</f>
        <v>0</v>
      </c>
      <c r="D25" s="32">
        <f>합계!A43</f>
        <v>9846010</v>
      </c>
      <c r="E25" s="6" t="s">
        <v>93</v>
      </c>
    </row>
    <row r="26" spans="1:5" s="68" customFormat="1" ht="11.25" customHeight="1">
      <c r="A26" s="19" t="s">
        <v>31</v>
      </c>
      <c r="B26" s="27"/>
      <c r="C26" s="28">
        <f>합계!C45</f>
        <v>1613610</v>
      </c>
      <c r="D26" s="28">
        <f>합계!A45</f>
        <v>10817460</v>
      </c>
      <c r="E26" s="8"/>
    </row>
    <row r="27" spans="1:5" s="68" customFormat="1" ht="11.25" customHeight="1">
      <c r="A27" s="19" t="s">
        <v>41</v>
      </c>
      <c r="B27" s="27"/>
      <c r="C27" s="28">
        <f>합계!C47</f>
        <v>1000000</v>
      </c>
      <c r="D27" s="28">
        <f>합계!A47</f>
        <v>10000000</v>
      </c>
      <c r="E27" s="8"/>
    </row>
    <row r="28" spans="1:5" s="68" customFormat="1" ht="11.25" customHeight="1">
      <c r="A28" s="19" t="s">
        <v>42</v>
      </c>
      <c r="B28" s="27"/>
      <c r="C28" s="28">
        <f>합계!C48</f>
        <v>800000</v>
      </c>
      <c r="D28" s="28">
        <f>합계!A48</f>
        <v>7200000</v>
      </c>
      <c r="E28" s="8"/>
    </row>
    <row r="29" spans="1:5" s="68" customFormat="1" ht="11.25" customHeight="1">
      <c r="A29" s="19" t="s">
        <v>43</v>
      </c>
      <c r="B29" s="27"/>
      <c r="C29" s="28">
        <f>합계!C49</f>
        <v>1400000</v>
      </c>
      <c r="D29" s="28">
        <f>합계!A49</f>
        <v>12200000</v>
      </c>
      <c r="E29" s="8"/>
    </row>
    <row r="30" spans="1:5" s="68" customFormat="1" ht="11.25" customHeight="1">
      <c r="A30" s="19" t="s">
        <v>44</v>
      </c>
      <c r="B30" s="27"/>
      <c r="C30" s="28">
        <f>합계!C50</f>
        <v>500000</v>
      </c>
      <c r="D30" s="28">
        <f>합계!A50</f>
        <v>4500000</v>
      </c>
      <c r="E30" s="8"/>
    </row>
    <row r="31" spans="1:5" s="68" customFormat="1" ht="11.25" customHeight="1">
      <c r="A31" s="19" t="s">
        <v>45</v>
      </c>
      <c r="B31" s="27"/>
      <c r="C31" s="28">
        <f>합계!C51</f>
        <v>200000</v>
      </c>
      <c r="D31" s="28">
        <f>합계!A51</f>
        <v>1800000</v>
      </c>
      <c r="E31" s="8"/>
    </row>
    <row r="32" spans="1:5" s="68" customFormat="1" ht="11.25" customHeight="1">
      <c r="A32" s="19" t="s">
        <v>46</v>
      </c>
      <c r="B32" s="27"/>
      <c r="C32" s="28">
        <f>합계!C52</f>
        <v>110000</v>
      </c>
      <c r="D32" s="28">
        <f>합계!A52</f>
        <v>1390000</v>
      </c>
      <c r="E32" s="8"/>
    </row>
    <row r="33" spans="1:5" s="68" customFormat="1" ht="11.25" customHeight="1">
      <c r="A33" s="19" t="s">
        <v>47</v>
      </c>
      <c r="B33" s="27"/>
      <c r="C33" s="28"/>
      <c r="D33" s="28"/>
      <c r="E33" s="8"/>
    </row>
    <row r="34" spans="1:5" s="68" customFormat="1" ht="11.25" customHeight="1">
      <c r="A34" s="19" t="s">
        <v>48</v>
      </c>
      <c r="B34" s="29"/>
      <c r="C34" s="28">
        <f>합계!C53</f>
        <v>0</v>
      </c>
      <c r="D34" s="28">
        <f>합계!A53</f>
        <v>300000</v>
      </c>
      <c r="E34" s="9"/>
    </row>
    <row r="35" spans="1:5" s="68" customFormat="1" ht="11.25" customHeight="1">
      <c r="A35" s="19" t="s">
        <v>94</v>
      </c>
      <c r="B35" s="29"/>
      <c r="C35" s="28">
        <f>합계!C54</f>
        <v>0</v>
      </c>
      <c r="D35" s="28">
        <f>합계!A54</f>
        <v>200000</v>
      </c>
      <c r="E35" s="9"/>
    </row>
    <row r="36" spans="1:5" s="68" customFormat="1" ht="11.25" customHeight="1">
      <c r="A36" s="30" t="s">
        <v>95</v>
      </c>
      <c r="B36" s="31"/>
      <c r="C36" s="32">
        <f>합계!C55</f>
        <v>0</v>
      </c>
      <c r="D36" s="32">
        <f>합계!A55</f>
        <v>100000</v>
      </c>
      <c r="E36" s="9"/>
    </row>
    <row r="37" spans="1:5" s="68" customFormat="1" ht="11.25" customHeight="1">
      <c r="A37" s="30" t="s">
        <v>133</v>
      </c>
      <c r="B37" s="31"/>
      <c r="C37" s="32">
        <f>합계!C57</f>
        <v>0</v>
      </c>
      <c r="D37" s="32">
        <f>합계!A57</f>
        <v>100000</v>
      </c>
      <c r="E37" s="9"/>
    </row>
    <row r="38" spans="1:5" s="68" customFormat="1" ht="11.25" customHeight="1">
      <c r="A38" s="24" t="s">
        <v>66</v>
      </c>
      <c r="B38" s="33"/>
      <c r="C38" s="34">
        <f>합계!C58</f>
        <v>3994700</v>
      </c>
      <c r="D38" s="34">
        <f>합계!A58</f>
        <v>30603470</v>
      </c>
      <c r="E38" s="6" t="s">
        <v>96</v>
      </c>
    </row>
    <row r="39" spans="1:5" s="68" customFormat="1" ht="11.25" customHeight="1">
      <c r="A39" s="24" t="s">
        <v>97</v>
      </c>
      <c r="B39" s="33"/>
      <c r="C39" s="34">
        <f>합계!C56</f>
        <v>2420000</v>
      </c>
      <c r="D39" s="34">
        <f>합계!A56</f>
        <v>10968000</v>
      </c>
      <c r="E39" s="6"/>
    </row>
    <row r="40" spans="1:5" s="68" customFormat="1" ht="11.25" customHeight="1">
      <c r="A40" s="19" t="s">
        <v>98</v>
      </c>
      <c r="B40" s="29"/>
      <c r="C40" s="28">
        <f>합계!C59</f>
        <v>200000</v>
      </c>
      <c r="D40" s="28">
        <f>합계!A59</f>
        <v>18628660</v>
      </c>
      <c r="E40" s="6"/>
    </row>
    <row r="41" spans="1:5" s="68" customFormat="1" ht="11.25" customHeight="1">
      <c r="A41" s="35" t="s">
        <v>49</v>
      </c>
      <c r="B41" s="36"/>
      <c r="C41" s="37">
        <f>합계!C60</f>
        <v>4644300</v>
      </c>
      <c r="D41" s="37">
        <f>합계!A60</f>
        <v>41736900</v>
      </c>
      <c r="E41" s="10" t="s">
        <v>99</v>
      </c>
    </row>
    <row r="42" spans="1:5" s="68" customFormat="1" ht="11.25" customHeight="1">
      <c r="A42" s="35" t="s">
        <v>100</v>
      </c>
      <c r="B42" s="36"/>
      <c r="C42" s="37">
        <f>합계!C61</f>
        <v>1532730</v>
      </c>
      <c r="D42" s="37">
        <f>합계!B61</f>
        <v>13468390</v>
      </c>
      <c r="E42" s="10"/>
    </row>
    <row r="43" spans="1:5" s="68" customFormat="1" ht="11.25" customHeight="1">
      <c r="A43" s="19" t="s">
        <v>51</v>
      </c>
      <c r="B43" s="27"/>
      <c r="C43" s="28">
        <f>합계!C62</f>
        <v>4344300</v>
      </c>
      <c r="D43" s="28">
        <f>합계!A62</f>
        <v>13812300</v>
      </c>
      <c r="E43" s="10"/>
    </row>
    <row r="44" spans="1:5" s="68" customFormat="1" ht="11.25" customHeight="1">
      <c r="A44" s="19" t="s">
        <v>101</v>
      </c>
      <c r="B44" s="27"/>
      <c r="C44" s="28">
        <f>합계!C63</f>
        <v>0</v>
      </c>
      <c r="D44" s="28">
        <f>합계!A63</f>
        <v>1183333</v>
      </c>
      <c r="E44" s="10"/>
    </row>
    <row r="45" spans="1:5" s="68" customFormat="1" ht="11.25" customHeight="1">
      <c r="A45" s="19" t="s">
        <v>102</v>
      </c>
      <c r="B45" s="27"/>
      <c r="C45" s="28">
        <f>합계!C64</f>
        <v>0</v>
      </c>
      <c r="D45" s="28">
        <f>합계!A64</f>
        <v>-102112</v>
      </c>
      <c r="E45" s="10"/>
    </row>
    <row r="46" spans="1:5" s="68" customFormat="1" ht="11.25" customHeight="1">
      <c r="A46" s="19" t="s">
        <v>135</v>
      </c>
      <c r="B46" s="27"/>
      <c r="C46" s="28"/>
      <c r="D46" s="28"/>
      <c r="E46" s="10"/>
    </row>
    <row r="47" spans="1:5" s="68" customFormat="1" ht="11.25" customHeight="1">
      <c r="A47" s="19" t="s">
        <v>103</v>
      </c>
      <c r="B47" s="27"/>
      <c r="C47" s="28"/>
      <c r="D47" s="28"/>
      <c r="E47" s="10"/>
    </row>
    <row r="48" spans="1:6" s="68" customFormat="1" ht="11.25" customHeight="1">
      <c r="A48" s="19" t="s">
        <v>52</v>
      </c>
      <c r="B48" s="27"/>
      <c r="C48" s="28">
        <f>합계!C65</f>
        <v>39890</v>
      </c>
      <c r="D48" s="28">
        <f>합계!A65</f>
        <v>442650</v>
      </c>
      <c r="E48" s="8"/>
      <c r="F48" s="98"/>
    </row>
    <row r="49" spans="1:5" s="68" customFormat="1" ht="11.25" customHeight="1">
      <c r="A49" s="19" t="s">
        <v>53</v>
      </c>
      <c r="B49" s="27"/>
      <c r="C49" s="28">
        <f>합계!C66</f>
        <v>0</v>
      </c>
      <c r="D49" s="28">
        <f>합계!A66</f>
        <v>604500</v>
      </c>
      <c r="E49" s="8"/>
    </row>
    <row r="50" spans="1:5" s="68" customFormat="1" ht="11.25" customHeight="1">
      <c r="A50" s="19" t="s">
        <v>54</v>
      </c>
      <c r="B50" s="27"/>
      <c r="C50" s="28">
        <f>합계!C67</f>
        <v>354500</v>
      </c>
      <c r="D50" s="28">
        <f>합계!A67</f>
        <v>3321470</v>
      </c>
      <c r="E50" s="8"/>
    </row>
    <row r="51" spans="1:5" s="68" customFormat="1" ht="11.25" customHeight="1">
      <c r="A51" s="19" t="s">
        <v>55</v>
      </c>
      <c r="B51" s="27"/>
      <c r="C51" s="28">
        <f>합계!C68</f>
        <v>2349700</v>
      </c>
      <c r="D51" s="28">
        <f>합계!A68</f>
        <v>20806940</v>
      </c>
      <c r="E51" s="8"/>
    </row>
    <row r="52" spans="1:5" s="68" customFormat="1" ht="11.25" customHeight="1">
      <c r="A52" s="19" t="s">
        <v>134</v>
      </c>
      <c r="B52" s="27"/>
      <c r="C52" s="28">
        <f>합계!C69</f>
        <v>0</v>
      </c>
      <c r="D52" s="28">
        <f>합계!A69</f>
        <v>150000</v>
      </c>
      <c r="E52" s="8"/>
    </row>
    <row r="53" spans="1:5" s="68" customFormat="1" ht="11.25" customHeight="1">
      <c r="A53" s="19" t="s">
        <v>56</v>
      </c>
      <c r="B53" s="27"/>
      <c r="C53" s="28">
        <f>합계!C70</f>
        <v>158070</v>
      </c>
      <c r="D53" s="28">
        <f>합계!A70</f>
        <v>606300</v>
      </c>
      <c r="E53" s="8"/>
    </row>
    <row r="54" spans="1:5" s="68" customFormat="1" ht="11.25" customHeight="1">
      <c r="A54" s="19" t="s">
        <v>112</v>
      </c>
      <c r="B54" s="27"/>
      <c r="C54" s="28">
        <f>합계!C71</f>
        <v>337000</v>
      </c>
      <c r="D54" s="28">
        <f>합계!A71</f>
        <v>2740760</v>
      </c>
      <c r="E54" s="8"/>
    </row>
    <row r="55" spans="1:5" s="68" customFormat="1" ht="11.25" customHeight="1">
      <c r="A55" s="22" t="s">
        <v>57</v>
      </c>
      <c r="B55" s="38"/>
      <c r="C55" s="39">
        <f>합계!C72</f>
        <v>761550</v>
      </c>
      <c r="D55" s="39">
        <f>합계!A72</f>
        <v>9080450</v>
      </c>
      <c r="E55" s="8"/>
    </row>
    <row r="56" spans="1:5" s="68" customFormat="1" ht="11.25" customHeight="1">
      <c r="A56" s="19" t="s">
        <v>58</v>
      </c>
      <c r="B56" s="27"/>
      <c r="C56" s="28">
        <f>합계!C73</f>
        <v>276030</v>
      </c>
      <c r="D56" s="28">
        <f>합계!A73</f>
        <v>3418230</v>
      </c>
      <c r="E56" s="10"/>
    </row>
    <row r="57" spans="1:5" s="68" customFormat="1" ht="11.25" customHeight="1">
      <c r="A57" s="19" t="s">
        <v>59</v>
      </c>
      <c r="B57" s="27"/>
      <c r="C57" s="28">
        <f>합계!C74</f>
        <v>0</v>
      </c>
      <c r="D57" s="28">
        <f>합계!A74</f>
        <v>27200</v>
      </c>
      <c r="E57" s="10"/>
    </row>
    <row r="58" spans="1:5" s="68" customFormat="1" ht="11.25" customHeight="1">
      <c r="A58" s="19" t="s">
        <v>60</v>
      </c>
      <c r="B58" s="27"/>
      <c r="C58" s="28">
        <f>합계!C75</f>
        <v>368330</v>
      </c>
      <c r="D58" s="28">
        <f>합계!A75</f>
        <v>875360</v>
      </c>
      <c r="E58" s="10"/>
    </row>
    <row r="59" spans="1:5" s="68" customFormat="1" ht="11.25" customHeight="1">
      <c r="A59" s="40" t="s">
        <v>61</v>
      </c>
      <c r="B59" s="41"/>
      <c r="C59" s="42">
        <f>합계!C76</f>
        <v>613510</v>
      </c>
      <c r="D59" s="42">
        <f>합계!A76</f>
        <v>5218640</v>
      </c>
      <c r="E59" s="10"/>
    </row>
    <row r="60" spans="1:5" s="68" customFormat="1" ht="11.25" customHeight="1">
      <c r="A60" s="40" t="s">
        <v>104</v>
      </c>
      <c r="B60" s="41"/>
      <c r="C60" s="42"/>
      <c r="D60" s="42"/>
      <c r="E60" s="10"/>
    </row>
    <row r="61" spans="1:5" s="68" customFormat="1" ht="11.25" customHeight="1">
      <c r="A61" s="40" t="s">
        <v>105</v>
      </c>
      <c r="B61" s="41"/>
      <c r="C61" s="42">
        <f>합계!C77</f>
        <v>0</v>
      </c>
      <c r="D61" s="42">
        <f>합계!A77</f>
        <v>4253500</v>
      </c>
      <c r="E61" s="10"/>
    </row>
    <row r="62" spans="1:5" s="68" customFormat="1" ht="11.25" customHeight="1">
      <c r="A62" s="19" t="s">
        <v>62</v>
      </c>
      <c r="B62" s="27"/>
      <c r="C62" s="28">
        <f>합계!C78</f>
        <v>473000</v>
      </c>
      <c r="D62" s="28">
        <f>합계!B78</f>
        <v>39135620</v>
      </c>
      <c r="E62" s="10"/>
    </row>
    <row r="63" spans="1:5" s="68" customFormat="1" ht="11.25" customHeight="1">
      <c r="A63" s="19" t="s">
        <v>63</v>
      </c>
      <c r="B63" s="27"/>
      <c r="C63" s="28">
        <f>합계!C79</f>
        <v>193000</v>
      </c>
      <c r="D63" s="28">
        <f>합계!A79</f>
        <v>2178780</v>
      </c>
      <c r="E63" s="10"/>
    </row>
    <row r="64" spans="1:6" s="68" customFormat="1" ht="11.25" customHeight="1">
      <c r="A64" s="19" t="s">
        <v>40</v>
      </c>
      <c r="B64" s="27"/>
      <c r="C64" s="28">
        <f>합계!C44</f>
        <v>0</v>
      </c>
      <c r="D64" s="28">
        <f>합계!B44</f>
        <v>167000000</v>
      </c>
      <c r="E64" s="10"/>
      <c r="F64" s="98"/>
    </row>
    <row r="65" spans="1:6" s="68" customFormat="1" ht="11.25" customHeight="1">
      <c r="A65" s="19" t="s">
        <v>160</v>
      </c>
      <c r="B65" s="27"/>
      <c r="C65" s="28">
        <f>합계!C46</f>
        <v>0</v>
      </c>
      <c r="D65" s="28">
        <f>합계!A46</f>
        <v>10000000</v>
      </c>
      <c r="E65" s="10"/>
      <c r="F65" s="98"/>
    </row>
    <row r="66" spans="1:5" s="68" customFormat="1" ht="11.25" customHeight="1" thickBot="1">
      <c r="A66" s="19" t="s">
        <v>106</v>
      </c>
      <c r="B66" s="27"/>
      <c r="C66" s="28">
        <f>합계!C14</f>
        <v>0</v>
      </c>
      <c r="D66" s="28"/>
      <c r="E66" s="10" t="s">
        <v>88</v>
      </c>
    </row>
    <row r="67" spans="1:15" s="68" customFormat="1" ht="11.25" customHeight="1">
      <c r="A67" s="43" t="s">
        <v>107</v>
      </c>
      <c r="B67" s="44"/>
      <c r="C67" s="44">
        <f>SUM(C21:C66)</f>
        <v>35092530</v>
      </c>
      <c r="D67" s="44">
        <f>SUM(D21:D66)</f>
        <v>540403101</v>
      </c>
      <c r="E67" s="11"/>
      <c r="G67" s="103" t="s">
        <v>148</v>
      </c>
      <c r="H67" s="104" t="s">
        <v>145</v>
      </c>
      <c r="I67" s="104" t="s">
        <v>146</v>
      </c>
      <c r="J67" s="104" t="s">
        <v>149</v>
      </c>
      <c r="K67" s="105" t="s">
        <v>150</v>
      </c>
      <c r="L67" s="103" t="s">
        <v>109</v>
      </c>
      <c r="M67" s="184">
        <v>75365872</v>
      </c>
      <c r="N67" s="185"/>
      <c r="O67" s="106" t="s">
        <v>153</v>
      </c>
    </row>
    <row r="68" spans="1:15" s="100" customFormat="1" ht="11.25" customHeight="1">
      <c r="A68" s="45" t="s">
        <v>67</v>
      </c>
      <c r="B68" s="99">
        <v>100000</v>
      </c>
      <c r="C68" s="46"/>
      <c r="D68" s="46"/>
      <c r="E68" s="2"/>
      <c r="G68" s="107" t="s">
        <v>151</v>
      </c>
      <c r="H68" s="108">
        <v>314892</v>
      </c>
      <c r="I68" s="109"/>
      <c r="J68" s="108">
        <v>18365240</v>
      </c>
      <c r="K68" s="110"/>
      <c r="L68" s="107" t="s">
        <v>123</v>
      </c>
      <c r="M68" s="186">
        <v>48975168</v>
      </c>
      <c r="N68" s="186"/>
      <c r="O68" s="188" t="s">
        <v>154</v>
      </c>
    </row>
    <row r="69" spans="1:15" s="100" customFormat="1" ht="11.25" customHeight="1">
      <c r="A69" s="45" t="s">
        <v>68</v>
      </c>
      <c r="B69" s="99">
        <v>8604203</v>
      </c>
      <c r="C69" s="46"/>
      <c r="D69" s="46"/>
      <c r="E69" s="2"/>
      <c r="G69" s="107" t="s">
        <v>152</v>
      </c>
      <c r="H69" s="108">
        <v>139603</v>
      </c>
      <c r="I69" s="109">
        <v>200000</v>
      </c>
      <c r="J69" s="108">
        <v>68469566</v>
      </c>
      <c r="K69" s="111" t="s">
        <v>206</v>
      </c>
      <c r="L69" s="107" t="s">
        <v>110</v>
      </c>
      <c r="M69" s="186">
        <v>20000000</v>
      </c>
      <c r="N69" s="186"/>
      <c r="O69" s="188"/>
    </row>
    <row r="70" spans="1:15" s="100" customFormat="1" ht="11.25" customHeight="1" thickBot="1">
      <c r="A70" s="43" t="s">
        <v>69</v>
      </c>
      <c r="B70" s="70"/>
      <c r="C70" s="99">
        <f>합계!A5</f>
        <v>190000</v>
      </c>
      <c r="D70" s="44"/>
      <c r="E70" s="2"/>
      <c r="G70" s="112" t="s">
        <v>97</v>
      </c>
      <c r="H70" s="189">
        <v>2300000</v>
      </c>
      <c r="I70" s="189"/>
      <c r="J70" s="113"/>
      <c r="K70" s="102" t="s">
        <v>205</v>
      </c>
      <c r="L70" s="112" t="s">
        <v>155</v>
      </c>
      <c r="M70" s="187">
        <v>26425145</v>
      </c>
      <c r="N70" s="187"/>
      <c r="O70" s="114" t="s">
        <v>156</v>
      </c>
    </row>
    <row r="71" spans="1:5" s="100" customFormat="1" ht="11.25" customHeight="1">
      <c r="A71" s="43" t="s">
        <v>70</v>
      </c>
      <c r="B71" s="71"/>
      <c r="C71" s="99">
        <f>합계!A6</f>
        <v>26425145</v>
      </c>
      <c r="D71" s="12"/>
      <c r="E71" s="13"/>
    </row>
    <row r="72" spans="1:5" s="100" customFormat="1" ht="11.25" customHeight="1">
      <c r="A72" s="43" t="s">
        <v>108</v>
      </c>
      <c r="B72" s="101">
        <f>합계!E9</f>
        <v>200000</v>
      </c>
      <c r="C72" s="99">
        <f>합계!C9</f>
        <v>445495</v>
      </c>
      <c r="D72" s="12"/>
      <c r="E72" s="14"/>
    </row>
    <row r="73" spans="1:5" s="100" customFormat="1" ht="11.25" customHeight="1">
      <c r="A73" s="43" t="s">
        <v>109</v>
      </c>
      <c r="B73" s="99">
        <v>0</v>
      </c>
      <c r="C73" s="99">
        <v>0</v>
      </c>
      <c r="D73" s="12"/>
      <c r="E73" s="14"/>
    </row>
    <row r="74" spans="1:5" s="100" customFormat="1" ht="11.25" customHeight="1">
      <c r="A74" s="43" t="s">
        <v>119</v>
      </c>
      <c r="B74" s="47"/>
      <c r="C74" s="99"/>
      <c r="D74" s="12"/>
      <c r="E74" s="14"/>
    </row>
    <row r="75" spans="1:5" s="100" customFormat="1" ht="11.25" customHeight="1">
      <c r="A75" s="43" t="s">
        <v>123</v>
      </c>
      <c r="B75" s="99">
        <v>0</v>
      </c>
      <c r="C75" s="99"/>
      <c r="D75" s="12"/>
      <c r="E75" s="14"/>
    </row>
    <row r="76" spans="1:5" s="100" customFormat="1" ht="11.25" customHeight="1">
      <c r="A76" s="43" t="s">
        <v>110</v>
      </c>
      <c r="B76" s="55"/>
      <c r="C76" s="48">
        <v>4000000</v>
      </c>
      <c r="D76" s="12"/>
      <c r="E76" s="14"/>
    </row>
    <row r="77" spans="1:5" s="68" customFormat="1" ht="11.25" customHeight="1">
      <c r="A77" s="49"/>
      <c r="B77" s="50">
        <f>SUM(B20:B76)</f>
        <v>66153170</v>
      </c>
      <c r="C77" s="50">
        <f>SUM(C67:C76)</f>
        <v>66153170</v>
      </c>
      <c r="D77" s="47"/>
      <c r="E77" s="51"/>
    </row>
    <row r="78" s="68" customFormat="1" ht="11.25" customHeight="1">
      <c r="B78" s="98"/>
    </row>
    <row r="79" spans="1:5" s="68" customFormat="1" ht="11.25" customHeight="1">
      <c r="A79" s="57" t="s">
        <v>148</v>
      </c>
      <c r="B79" s="59" t="s">
        <v>145</v>
      </c>
      <c r="C79" s="59" t="s">
        <v>146</v>
      </c>
      <c r="D79" s="59" t="s">
        <v>149</v>
      </c>
      <c r="E79" s="60" t="s">
        <v>150</v>
      </c>
    </row>
    <row r="80" spans="1:5" s="68" customFormat="1" ht="11.25" customHeight="1">
      <c r="A80" s="57" t="s">
        <v>151</v>
      </c>
      <c r="B80" s="61">
        <v>314892</v>
      </c>
      <c r="C80" s="72"/>
      <c r="D80" s="61">
        <v>18365240</v>
      </c>
      <c r="E80" s="62"/>
    </row>
    <row r="81" spans="1:5" s="68" customFormat="1" ht="11.25" customHeight="1">
      <c r="A81" s="57" t="s">
        <v>152</v>
      </c>
      <c r="B81" s="61">
        <v>139603</v>
      </c>
      <c r="C81" s="72">
        <v>200000</v>
      </c>
      <c r="D81" s="61">
        <v>68469566</v>
      </c>
      <c r="E81" s="62"/>
    </row>
    <row r="82" spans="1:5" s="68" customFormat="1" ht="11.25" customHeight="1">
      <c r="A82" s="58" t="s">
        <v>97</v>
      </c>
      <c r="B82" s="191">
        <v>2300000</v>
      </c>
      <c r="C82" s="191"/>
      <c r="D82" s="69"/>
      <c r="E82" s="65"/>
    </row>
    <row r="83" spans="1:5" s="68" customFormat="1" ht="11.25" customHeight="1">
      <c r="A83" s="57" t="s">
        <v>109</v>
      </c>
      <c r="B83" s="193">
        <v>75365872</v>
      </c>
      <c r="C83" s="194"/>
      <c r="D83" s="63" t="s">
        <v>153</v>
      </c>
      <c r="E83" s="64"/>
    </row>
    <row r="84" spans="1:5" s="68" customFormat="1" ht="11.25" customHeight="1">
      <c r="A84" s="57" t="s">
        <v>123</v>
      </c>
      <c r="B84" s="195">
        <v>48975168</v>
      </c>
      <c r="C84" s="195"/>
      <c r="D84" s="196" t="s">
        <v>154</v>
      </c>
      <c r="E84" s="65"/>
    </row>
    <row r="85" spans="1:5" s="68" customFormat="1" ht="11.25" customHeight="1">
      <c r="A85" s="57" t="s">
        <v>110</v>
      </c>
      <c r="B85" s="195">
        <v>20000000</v>
      </c>
      <c r="C85" s="195"/>
      <c r="D85" s="197"/>
      <c r="E85" s="66"/>
    </row>
    <row r="86" spans="1:4" s="68" customFormat="1" ht="11.25" customHeight="1">
      <c r="A86" s="58" t="s">
        <v>155</v>
      </c>
      <c r="B86" s="190">
        <v>26425145</v>
      </c>
      <c r="C86" s="190"/>
      <c r="D86" s="67" t="s">
        <v>156</v>
      </c>
    </row>
  </sheetData>
  <sheetProtection/>
  <mergeCells count="13">
    <mergeCell ref="B86:C86"/>
    <mergeCell ref="B82:C82"/>
    <mergeCell ref="A1:E1"/>
    <mergeCell ref="B83:C83"/>
    <mergeCell ref="B84:C84"/>
    <mergeCell ref="D84:D85"/>
    <mergeCell ref="B85:C85"/>
    <mergeCell ref="M67:N67"/>
    <mergeCell ref="M68:N68"/>
    <mergeCell ref="M70:N70"/>
    <mergeCell ref="O68:O69"/>
    <mergeCell ref="M69:N69"/>
    <mergeCell ref="H70:I70"/>
  </mergeCells>
  <printOptions/>
  <pageMargins left="0.46" right="0.45" top="0.29" bottom="0.34" header="0.2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I12" sqref="I12"/>
    </sheetView>
  </sheetViews>
  <sheetFormatPr defaultColWidth="8.88671875" defaultRowHeight="13.5"/>
  <cols>
    <col min="1" max="1" width="9.3359375" style="0" bestFit="1" customWidth="1"/>
    <col min="2" max="2" width="10.4453125" style="0" bestFit="1" customWidth="1"/>
    <col min="3" max="3" width="9.3359375" style="0" bestFit="1" customWidth="1"/>
    <col min="4" max="4" width="10.99609375" style="0" customWidth="1"/>
    <col min="5" max="5" width="9.3359375" style="0" bestFit="1" customWidth="1"/>
    <col min="6" max="6" width="10.4453125" style="0" bestFit="1" customWidth="1"/>
    <col min="7" max="7" width="9.3359375" style="0" bestFit="1" customWidth="1"/>
    <col min="8" max="8" width="17.5546875" style="0" customWidth="1"/>
  </cols>
  <sheetData>
    <row r="1" spans="3:4" ht="13.5">
      <c r="C1" s="199" t="s">
        <v>191</v>
      </c>
      <c r="D1" s="199"/>
    </row>
    <row r="2" spans="1:7" ht="13.5">
      <c r="A2" s="198" t="s">
        <v>4</v>
      </c>
      <c r="B2" s="198"/>
      <c r="C2" s="198"/>
      <c r="D2" s="198" t="s">
        <v>5</v>
      </c>
      <c r="E2" s="198" t="s">
        <v>3</v>
      </c>
      <c r="F2" s="198"/>
      <c r="G2" s="198"/>
    </row>
    <row r="3" spans="1:7" ht="13.5">
      <c r="A3" s="92" t="s">
        <v>6</v>
      </c>
      <c r="B3" s="92" t="s">
        <v>7</v>
      </c>
      <c r="C3" s="92" t="s">
        <v>8</v>
      </c>
      <c r="D3" s="198"/>
      <c r="E3" s="92" t="s">
        <v>8</v>
      </c>
      <c r="F3" s="92" t="s">
        <v>7</v>
      </c>
      <c r="G3" s="92" t="s">
        <v>6</v>
      </c>
    </row>
    <row r="4" spans="1:7" ht="13.5">
      <c r="A4" s="93">
        <v>354902547</v>
      </c>
      <c r="B4" s="93">
        <v>2125079103</v>
      </c>
      <c r="C4" s="93">
        <v>138547271</v>
      </c>
      <c r="D4" s="94" t="s">
        <v>9</v>
      </c>
      <c r="E4" s="93">
        <v>116390834</v>
      </c>
      <c r="F4" s="93">
        <v>1770176556</v>
      </c>
      <c r="G4" s="93">
        <v>0</v>
      </c>
    </row>
    <row r="5" spans="1:7" ht="13.5">
      <c r="A5" s="95">
        <v>190000</v>
      </c>
      <c r="B5" s="95">
        <v>1054159447</v>
      </c>
      <c r="C5" s="95">
        <v>86120414</v>
      </c>
      <c r="D5" s="96" t="s">
        <v>10</v>
      </c>
      <c r="E5" s="95">
        <v>86030414</v>
      </c>
      <c r="F5" s="95">
        <v>1053969447</v>
      </c>
      <c r="G5" s="95">
        <v>0</v>
      </c>
    </row>
    <row r="6" spans="1:7" ht="13.5">
      <c r="A6" s="95">
        <v>26425145</v>
      </c>
      <c r="B6" s="95">
        <v>542060318</v>
      </c>
      <c r="C6" s="95">
        <v>47981362</v>
      </c>
      <c r="D6" s="96" t="s">
        <v>11</v>
      </c>
      <c r="E6" s="95">
        <v>30160420</v>
      </c>
      <c r="F6" s="95">
        <v>515635173</v>
      </c>
      <c r="G6" s="95">
        <v>0</v>
      </c>
    </row>
    <row r="7" spans="1:7" ht="13.5">
      <c r="A7" s="95">
        <v>48975168</v>
      </c>
      <c r="B7" s="95">
        <v>126768040</v>
      </c>
      <c r="C7" s="95">
        <v>0</v>
      </c>
      <c r="D7" s="96" t="s">
        <v>12</v>
      </c>
      <c r="E7" s="95">
        <v>0</v>
      </c>
      <c r="F7" s="95">
        <v>77792872</v>
      </c>
      <c r="G7" s="95">
        <v>0</v>
      </c>
    </row>
    <row r="8" spans="1:7" ht="13.5">
      <c r="A8" s="95">
        <v>20000000</v>
      </c>
      <c r="B8" s="95">
        <v>68000000</v>
      </c>
      <c r="C8" s="95">
        <v>4000000</v>
      </c>
      <c r="D8" s="96" t="s">
        <v>71</v>
      </c>
      <c r="E8" s="95">
        <v>0</v>
      </c>
      <c r="F8" s="95">
        <v>48000000</v>
      </c>
      <c r="G8" s="95">
        <v>0</v>
      </c>
    </row>
    <row r="9" spans="1:7" ht="13.5">
      <c r="A9" s="95">
        <v>86834806</v>
      </c>
      <c r="B9" s="95">
        <v>92328306</v>
      </c>
      <c r="C9" s="95">
        <v>445495</v>
      </c>
      <c r="D9" s="96" t="s">
        <v>13</v>
      </c>
      <c r="E9" s="95">
        <v>200000</v>
      </c>
      <c r="F9" s="95">
        <v>5493500</v>
      </c>
      <c r="G9" s="95">
        <v>0</v>
      </c>
    </row>
    <row r="10" spans="1:7" ht="13.5">
      <c r="A10" s="95">
        <v>75365872</v>
      </c>
      <c r="B10" s="95">
        <v>144651436</v>
      </c>
      <c r="C10" s="95">
        <v>0</v>
      </c>
      <c r="D10" s="96" t="s">
        <v>14</v>
      </c>
      <c r="E10" s="95">
        <v>0</v>
      </c>
      <c r="F10" s="95">
        <v>69285564</v>
      </c>
      <c r="G10" s="95">
        <v>0</v>
      </c>
    </row>
    <row r="11" spans="1:7" ht="13.5">
      <c r="A11" s="95">
        <v>2014756</v>
      </c>
      <c r="B11" s="95">
        <v>2014756</v>
      </c>
      <c r="C11" s="95">
        <v>0</v>
      </c>
      <c r="D11" s="96" t="s">
        <v>15</v>
      </c>
      <c r="E11" s="95">
        <v>0</v>
      </c>
      <c r="F11" s="95">
        <v>0</v>
      </c>
      <c r="G11" s="95">
        <v>0</v>
      </c>
    </row>
    <row r="12" spans="1:7" ht="13.5">
      <c r="A12" s="95">
        <v>132300</v>
      </c>
      <c r="B12" s="95">
        <v>132300</v>
      </c>
      <c r="C12" s="95">
        <v>0</v>
      </c>
      <c r="D12" s="96" t="s">
        <v>16</v>
      </c>
      <c r="E12" s="95">
        <v>0</v>
      </c>
      <c r="F12" s="95">
        <v>0</v>
      </c>
      <c r="G12" s="95">
        <v>0</v>
      </c>
    </row>
    <row r="13" spans="1:7" ht="13.5">
      <c r="A13" s="95">
        <v>16502900</v>
      </c>
      <c r="B13" s="95">
        <v>16502900</v>
      </c>
      <c r="C13" s="95">
        <v>0</v>
      </c>
      <c r="D13" s="96" t="s">
        <v>17</v>
      </c>
      <c r="E13" s="95">
        <v>0</v>
      </c>
      <c r="F13" s="95">
        <v>0</v>
      </c>
      <c r="G13" s="95">
        <v>0</v>
      </c>
    </row>
    <row r="14" spans="1:7" ht="13.5">
      <c r="A14" s="95">
        <v>78461600</v>
      </c>
      <c r="B14" s="95">
        <v>78461600</v>
      </c>
      <c r="C14" s="95">
        <v>0</v>
      </c>
      <c r="D14" s="96" t="s">
        <v>18</v>
      </c>
      <c r="E14" s="95">
        <v>0</v>
      </c>
      <c r="F14" s="95">
        <v>0</v>
      </c>
      <c r="G14" s="95">
        <v>0</v>
      </c>
    </row>
    <row r="15" spans="1:7" ht="13.5">
      <c r="A15" s="93">
        <v>0</v>
      </c>
      <c r="B15" s="93">
        <v>6495090</v>
      </c>
      <c r="C15" s="93">
        <v>1436630</v>
      </c>
      <c r="D15" s="94" t="s">
        <v>19</v>
      </c>
      <c r="E15" s="93">
        <v>1436630</v>
      </c>
      <c r="F15" s="93">
        <v>81860962</v>
      </c>
      <c r="G15" s="93">
        <v>75365872</v>
      </c>
    </row>
    <row r="16" spans="1:7" ht="13.5">
      <c r="A16" s="95">
        <v>0</v>
      </c>
      <c r="B16" s="95">
        <v>8922090</v>
      </c>
      <c r="C16" s="95">
        <v>1436630</v>
      </c>
      <c r="D16" s="96" t="s">
        <v>20</v>
      </c>
      <c r="E16" s="95">
        <v>1436630</v>
      </c>
      <c r="F16" s="95">
        <v>8922090</v>
      </c>
      <c r="G16" s="95">
        <v>0</v>
      </c>
    </row>
    <row r="17" spans="1:7" ht="13.5">
      <c r="A17" s="95">
        <v>0</v>
      </c>
      <c r="B17" s="95">
        <v>-2427000</v>
      </c>
      <c r="C17" s="95">
        <v>0</v>
      </c>
      <c r="D17" s="96" t="s">
        <v>21</v>
      </c>
      <c r="E17" s="95">
        <v>0</v>
      </c>
      <c r="F17" s="95">
        <v>72938872</v>
      </c>
      <c r="G17" s="95">
        <v>75365872</v>
      </c>
    </row>
    <row r="18" spans="1:7" ht="13.5">
      <c r="A18" s="93">
        <v>0</v>
      </c>
      <c r="B18" s="93">
        <v>0</v>
      </c>
      <c r="C18" s="93">
        <v>0</v>
      </c>
      <c r="D18" s="94" t="s">
        <v>22</v>
      </c>
      <c r="E18" s="93">
        <v>0</v>
      </c>
      <c r="F18" s="93">
        <v>288000510</v>
      </c>
      <c r="G18" s="93">
        <v>288000510</v>
      </c>
    </row>
    <row r="19" spans="1:7" ht="13.5">
      <c r="A19" s="95">
        <v>0</v>
      </c>
      <c r="B19" s="95">
        <v>0</v>
      </c>
      <c r="C19" s="95">
        <v>0</v>
      </c>
      <c r="D19" s="96" t="s">
        <v>23</v>
      </c>
      <c r="E19" s="95">
        <v>0</v>
      </c>
      <c r="F19" s="95">
        <v>38137466</v>
      </c>
      <c r="G19" s="95">
        <v>38137466</v>
      </c>
    </row>
    <row r="20" spans="1:7" ht="13.5">
      <c r="A20" s="95">
        <v>0</v>
      </c>
      <c r="B20" s="95">
        <v>0</v>
      </c>
      <c r="C20" s="95">
        <v>0</v>
      </c>
      <c r="D20" s="96" t="s">
        <v>24</v>
      </c>
      <c r="E20" s="95">
        <v>0</v>
      </c>
      <c r="F20" s="95">
        <v>249863044</v>
      </c>
      <c r="G20" s="95">
        <v>249863044</v>
      </c>
    </row>
    <row r="21" spans="1:7" ht="13.5">
      <c r="A21" s="93">
        <v>0</v>
      </c>
      <c r="B21" s="93">
        <v>0</v>
      </c>
      <c r="C21" s="93">
        <v>0</v>
      </c>
      <c r="D21" s="94" t="s">
        <v>25</v>
      </c>
      <c r="E21" s="93">
        <v>57248967</v>
      </c>
      <c r="F21" s="93">
        <v>531939266</v>
      </c>
      <c r="G21" s="93">
        <v>531939266</v>
      </c>
    </row>
    <row r="22" spans="1:7" ht="13.5">
      <c r="A22" s="95">
        <v>0</v>
      </c>
      <c r="B22" s="95">
        <v>0</v>
      </c>
      <c r="C22" s="95">
        <v>0</v>
      </c>
      <c r="D22" s="96" t="s">
        <v>26</v>
      </c>
      <c r="E22" s="95">
        <v>30076000</v>
      </c>
      <c r="F22" s="95">
        <v>270631099</v>
      </c>
      <c r="G22" s="95">
        <v>270631099</v>
      </c>
    </row>
    <row r="23" spans="1:7" ht="13.5">
      <c r="A23" s="95">
        <v>0</v>
      </c>
      <c r="B23" s="95">
        <v>0</v>
      </c>
      <c r="C23" s="95">
        <v>0</v>
      </c>
      <c r="D23" s="96" t="s">
        <v>27</v>
      </c>
      <c r="E23" s="95">
        <v>16241980</v>
      </c>
      <c r="F23" s="95">
        <v>161808390</v>
      </c>
      <c r="G23" s="95">
        <v>161808390</v>
      </c>
    </row>
    <row r="24" spans="1:7" ht="13.5">
      <c r="A24" s="95">
        <v>0</v>
      </c>
      <c r="B24" s="95">
        <v>0</v>
      </c>
      <c r="C24" s="95">
        <v>0</v>
      </c>
      <c r="D24" s="96" t="s">
        <v>28</v>
      </c>
      <c r="E24" s="95">
        <v>1780000</v>
      </c>
      <c r="F24" s="95">
        <v>24990000</v>
      </c>
      <c r="G24" s="95">
        <v>24990000</v>
      </c>
    </row>
    <row r="25" spans="1:7" ht="13.5">
      <c r="A25" s="95">
        <v>0</v>
      </c>
      <c r="B25" s="95">
        <v>0</v>
      </c>
      <c r="C25" s="95">
        <v>0</v>
      </c>
      <c r="D25" s="96" t="s">
        <v>29</v>
      </c>
      <c r="E25" s="95">
        <v>0</v>
      </c>
      <c r="F25" s="95">
        <v>358000</v>
      </c>
      <c r="G25" s="95">
        <v>358000</v>
      </c>
    </row>
    <row r="26" spans="1:7" ht="13.5">
      <c r="A26" s="95">
        <v>0</v>
      </c>
      <c r="B26" s="95">
        <v>0</v>
      </c>
      <c r="C26" s="95">
        <v>0</v>
      </c>
      <c r="D26" s="96" t="s">
        <v>113</v>
      </c>
      <c r="E26" s="95">
        <v>0</v>
      </c>
      <c r="F26" s="95">
        <v>1588000</v>
      </c>
      <c r="G26" s="95">
        <v>1588000</v>
      </c>
    </row>
    <row r="27" spans="1:7" ht="13.5">
      <c r="A27" s="95">
        <v>0</v>
      </c>
      <c r="B27" s="95">
        <v>0</v>
      </c>
      <c r="C27" s="95">
        <v>0</v>
      </c>
      <c r="D27" s="96" t="s">
        <v>30</v>
      </c>
      <c r="E27" s="95">
        <v>190000</v>
      </c>
      <c r="F27" s="95">
        <v>4293000</v>
      </c>
      <c r="G27" s="95">
        <v>4293000</v>
      </c>
    </row>
    <row r="28" spans="1:7" ht="13.5">
      <c r="A28" s="95">
        <v>0</v>
      </c>
      <c r="B28" s="95">
        <v>0</v>
      </c>
      <c r="C28" s="95">
        <v>0</v>
      </c>
      <c r="D28" s="96" t="s">
        <v>120</v>
      </c>
      <c r="E28" s="95">
        <v>2800000</v>
      </c>
      <c r="F28" s="95">
        <v>9824500</v>
      </c>
      <c r="G28" s="95">
        <v>9824500</v>
      </c>
    </row>
    <row r="29" spans="1:7" ht="13.5">
      <c r="A29" s="95">
        <v>0</v>
      </c>
      <c r="B29" s="95">
        <v>0</v>
      </c>
      <c r="C29" s="95">
        <v>0</v>
      </c>
      <c r="D29" s="96" t="s">
        <v>31</v>
      </c>
      <c r="E29" s="95">
        <v>1613610</v>
      </c>
      <c r="F29" s="95">
        <v>12961930</v>
      </c>
      <c r="G29" s="95">
        <v>12961930</v>
      </c>
    </row>
    <row r="30" spans="1:7" ht="13.5">
      <c r="A30" s="95">
        <v>0</v>
      </c>
      <c r="B30" s="95">
        <v>0</v>
      </c>
      <c r="C30" s="95">
        <v>0</v>
      </c>
      <c r="D30" s="96" t="s">
        <v>65</v>
      </c>
      <c r="E30" s="95">
        <v>0</v>
      </c>
      <c r="F30" s="95">
        <v>2852120</v>
      </c>
      <c r="G30" s="95">
        <v>2852120</v>
      </c>
    </row>
    <row r="31" spans="1:7" ht="13.5">
      <c r="A31" s="95">
        <v>0</v>
      </c>
      <c r="B31" s="95">
        <v>0</v>
      </c>
      <c r="C31" s="95">
        <v>0</v>
      </c>
      <c r="D31" s="96" t="s">
        <v>32</v>
      </c>
      <c r="E31" s="95">
        <v>3994700</v>
      </c>
      <c r="F31" s="95">
        <v>22573700</v>
      </c>
      <c r="G31" s="95">
        <v>22573700</v>
      </c>
    </row>
    <row r="32" spans="1:7" ht="13.5">
      <c r="A32" s="95">
        <v>0</v>
      </c>
      <c r="B32" s="95">
        <v>0</v>
      </c>
      <c r="C32" s="95">
        <v>0</v>
      </c>
      <c r="D32" s="96" t="s">
        <v>33</v>
      </c>
      <c r="E32" s="95">
        <v>0</v>
      </c>
      <c r="F32" s="95">
        <v>4773000</v>
      </c>
      <c r="G32" s="95">
        <v>4773000</v>
      </c>
    </row>
    <row r="33" spans="1:7" ht="13.5">
      <c r="A33" s="95">
        <v>0</v>
      </c>
      <c r="B33" s="95">
        <v>0</v>
      </c>
      <c r="C33" s="95">
        <v>0</v>
      </c>
      <c r="D33" s="96" t="s">
        <v>157</v>
      </c>
      <c r="E33" s="95">
        <v>375000</v>
      </c>
      <c r="F33" s="95">
        <v>875000</v>
      </c>
      <c r="G33" s="95">
        <v>875000</v>
      </c>
    </row>
    <row r="34" spans="1:7" ht="13.5">
      <c r="A34" s="95">
        <v>0</v>
      </c>
      <c r="B34" s="95">
        <v>0</v>
      </c>
      <c r="C34" s="95">
        <v>0</v>
      </c>
      <c r="D34" s="96" t="s">
        <v>125</v>
      </c>
      <c r="E34" s="95">
        <v>0</v>
      </c>
      <c r="F34" s="95">
        <v>10860687</v>
      </c>
      <c r="G34" s="95">
        <v>10860687</v>
      </c>
    </row>
    <row r="35" spans="1:7" ht="13.5">
      <c r="A35" s="95">
        <v>0</v>
      </c>
      <c r="B35" s="95">
        <v>0</v>
      </c>
      <c r="C35" s="95">
        <v>0</v>
      </c>
      <c r="D35" s="96" t="s">
        <v>128</v>
      </c>
      <c r="E35" s="95">
        <v>0</v>
      </c>
      <c r="F35" s="95">
        <v>400000</v>
      </c>
      <c r="G35" s="95">
        <v>400000</v>
      </c>
    </row>
    <row r="36" spans="1:7" ht="13.5">
      <c r="A36" s="95">
        <v>0</v>
      </c>
      <c r="B36" s="95">
        <v>0</v>
      </c>
      <c r="C36" s="95">
        <v>0</v>
      </c>
      <c r="D36" s="96" t="s">
        <v>114</v>
      </c>
      <c r="E36" s="95">
        <v>127677</v>
      </c>
      <c r="F36" s="95">
        <v>1859840</v>
      </c>
      <c r="G36" s="95">
        <v>1859840</v>
      </c>
    </row>
    <row r="37" spans="1:7" ht="13.5">
      <c r="A37" s="95">
        <v>0</v>
      </c>
      <c r="B37" s="95">
        <v>0</v>
      </c>
      <c r="C37" s="95">
        <v>0</v>
      </c>
      <c r="D37" s="96" t="s">
        <v>115</v>
      </c>
      <c r="E37" s="95">
        <v>50000</v>
      </c>
      <c r="F37" s="95">
        <v>1290000</v>
      </c>
      <c r="G37" s="95">
        <v>1290000</v>
      </c>
    </row>
    <row r="38" spans="1:7" ht="13.5">
      <c r="A38" s="93">
        <v>540403101</v>
      </c>
      <c r="B38" s="93">
        <v>540403101</v>
      </c>
      <c r="C38" s="93">
        <v>35092530</v>
      </c>
      <c r="D38" s="94" t="s">
        <v>34</v>
      </c>
      <c r="E38" s="93">
        <v>0</v>
      </c>
      <c r="F38" s="93">
        <v>0</v>
      </c>
      <c r="G38" s="93">
        <v>0</v>
      </c>
    </row>
    <row r="39" spans="1:7" ht="13.5">
      <c r="A39" s="95">
        <v>6690300</v>
      </c>
      <c r="B39" s="95">
        <v>6690300</v>
      </c>
      <c r="C39" s="95">
        <v>1168000</v>
      </c>
      <c r="D39" s="96" t="s">
        <v>35</v>
      </c>
      <c r="E39" s="95">
        <v>0</v>
      </c>
      <c r="F39" s="95">
        <v>0</v>
      </c>
      <c r="G39" s="95">
        <v>0</v>
      </c>
    </row>
    <row r="40" spans="1:7" ht="13.5">
      <c r="A40" s="95">
        <v>9007880</v>
      </c>
      <c r="B40" s="95">
        <v>9007880</v>
      </c>
      <c r="C40" s="95">
        <v>966400</v>
      </c>
      <c r="D40" s="96" t="s">
        <v>36</v>
      </c>
      <c r="E40" s="95">
        <v>0</v>
      </c>
      <c r="F40" s="95">
        <v>0</v>
      </c>
      <c r="G40" s="95">
        <v>0</v>
      </c>
    </row>
    <row r="41" spans="1:7" ht="13.5">
      <c r="A41" s="95">
        <v>42733610</v>
      </c>
      <c r="B41" s="95">
        <v>42733610</v>
      </c>
      <c r="C41" s="95">
        <v>2480000</v>
      </c>
      <c r="D41" s="96" t="s">
        <v>37</v>
      </c>
      <c r="E41" s="95">
        <v>0</v>
      </c>
      <c r="F41" s="95">
        <v>0</v>
      </c>
      <c r="G41" s="95">
        <v>0</v>
      </c>
    </row>
    <row r="42" spans="1:7" ht="13.5">
      <c r="A42" s="95">
        <v>23358500</v>
      </c>
      <c r="B42" s="95">
        <v>23358500</v>
      </c>
      <c r="C42" s="95">
        <v>1793910</v>
      </c>
      <c r="D42" s="96" t="s">
        <v>38</v>
      </c>
      <c r="E42" s="95">
        <v>0</v>
      </c>
      <c r="F42" s="95">
        <v>0</v>
      </c>
      <c r="G42" s="95">
        <v>0</v>
      </c>
    </row>
    <row r="43" spans="1:7" ht="13.5">
      <c r="A43" s="95">
        <v>9846010</v>
      </c>
      <c r="B43" s="95">
        <v>9846010</v>
      </c>
      <c r="C43" s="95">
        <v>0</v>
      </c>
      <c r="D43" s="96" t="s">
        <v>39</v>
      </c>
      <c r="E43" s="95">
        <v>0</v>
      </c>
      <c r="F43" s="95">
        <v>0</v>
      </c>
      <c r="G43" s="95">
        <v>0</v>
      </c>
    </row>
    <row r="44" spans="1:7" ht="13.5">
      <c r="A44" s="95">
        <v>167000000</v>
      </c>
      <c r="B44" s="95">
        <v>167000000</v>
      </c>
      <c r="C44" s="95">
        <v>0</v>
      </c>
      <c r="D44" s="96" t="s">
        <v>40</v>
      </c>
      <c r="E44" s="95">
        <v>0</v>
      </c>
      <c r="F44" s="95">
        <v>0</v>
      </c>
      <c r="G44" s="95">
        <v>0</v>
      </c>
    </row>
    <row r="45" spans="1:7" ht="13.5">
      <c r="A45" s="95">
        <v>10817460</v>
      </c>
      <c r="B45" s="95">
        <v>10817460</v>
      </c>
      <c r="C45" s="95">
        <v>1613610</v>
      </c>
      <c r="D45" s="96" t="s">
        <v>31</v>
      </c>
      <c r="E45" s="95">
        <v>0</v>
      </c>
      <c r="F45" s="95">
        <v>0</v>
      </c>
      <c r="G45" s="95">
        <v>0</v>
      </c>
    </row>
    <row r="46" spans="1:7" ht="13.5">
      <c r="A46" s="95">
        <v>10000000</v>
      </c>
      <c r="B46" s="95">
        <v>10000000</v>
      </c>
      <c r="C46" s="95">
        <v>0</v>
      </c>
      <c r="D46" s="96" t="s">
        <v>158</v>
      </c>
      <c r="E46" s="95">
        <v>0</v>
      </c>
      <c r="F46" s="95">
        <v>0</v>
      </c>
      <c r="G46" s="95">
        <v>0</v>
      </c>
    </row>
    <row r="47" spans="1:7" ht="13.5">
      <c r="A47" s="95">
        <v>10000000</v>
      </c>
      <c r="B47" s="95">
        <v>10000000</v>
      </c>
      <c r="C47" s="95">
        <v>1000000</v>
      </c>
      <c r="D47" s="96" t="s">
        <v>41</v>
      </c>
      <c r="E47" s="95">
        <v>0</v>
      </c>
      <c r="F47" s="95">
        <v>0</v>
      </c>
      <c r="G47" s="95">
        <v>0</v>
      </c>
    </row>
    <row r="48" spans="1:7" ht="13.5">
      <c r="A48" s="95">
        <v>7200000</v>
      </c>
      <c r="B48" s="95">
        <v>7200000</v>
      </c>
      <c r="C48" s="95">
        <v>800000</v>
      </c>
      <c r="D48" s="96" t="s">
        <v>42</v>
      </c>
      <c r="E48" s="95">
        <v>0</v>
      </c>
      <c r="F48" s="95">
        <v>0</v>
      </c>
      <c r="G48" s="95">
        <v>0</v>
      </c>
    </row>
    <row r="49" spans="1:7" ht="13.5">
      <c r="A49" s="95">
        <v>12200000</v>
      </c>
      <c r="B49" s="95">
        <v>12200000</v>
      </c>
      <c r="C49" s="95">
        <v>1400000</v>
      </c>
      <c r="D49" s="96" t="s">
        <v>43</v>
      </c>
      <c r="E49" s="95">
        <v>0</v>
      </c>
      <c r="F49" s="95">
        <v>0</v>
      </c>
      <c r="G49" s="95">
        <v>0</v>
      </c>
    </row>
    <row r="50" spans="1:7" ht="13.5">
      <c r="A50" s="95">
        <v>4500000</v>
      </c>
      <c r="B50" s="95">
        <v>4500000</v>
      </c>
      <c r="C50" s="95">
        <v>500000</v>
      </c>
      <c r="D50" s="96" t="s">
        <v>44</v>
      </c>
      <c r="E50" s="95">
        <v>0</v>
      </c>
      <c r="F50" s="95">
        <v>0</v>
      </c>
      <c r="G50" s="95">
        <v>0</v>
      </c>
    </row>
    <row r="51" spans="1:7" ht="13.5">
      <c r="A51" s="95">
        <v>1800000</v>
      </c>
      <c r="B51" s="95">
        <v>1800000</v>
      </c>
      <c r="C51" s="95">
        <v>200000</v>
      </c>
      <c r="D51" s="96" t="s">
        <v>45</v>
      </c>
      <c r="E51" s="95">
        <v>0</v>
      </c>
      <c r="F51" s="95">
        <v>0</v>
      </c>
      <c r="G51" s="95">
        <v>0</v>
      </c>
    </row>
    <row r="52" spans="1:7" ht="13.5">
      <c r="A52" s="95">
        <v>1390000</v>
      </c>
      <c r="B52" s="95">
        <v>1390000</v>
      </c>
      <c r="C52" s="95">
        <v>110000</v>
      </c>
      <c r="D52" s="96" t="s">
        <v>46</v>
      </c>
      <c r="E52" s="95">
        <v>0</v>
      </c>
      <c r="F52" s="95">
        <v>0</v>
      </c>
      <c r="G52" s="95">
        <v>0</v>
      </c>
    </row>
    <row r="53" spans="1:7" ht="13.5">
      <c r="A53" s="95">
        <v>300000</v>
      </c>
      <c r="B53" s="95">
        <v>300000</v>
      </c>
      <c r="C53" s="95">
        <v>0</v>
      </c>
      <c r="D53" s="96" t="s">
        <v>48</v>
      </c>
      <c r="E53" s="95">
        <v>0</v>
      </c>
      <c r="F53" s="95">
        <v>0</v>
      </c>
      <c r="G53" s="95">
        <v>0</v>
      </c>
    </row>
    <row r="54" spans="1:7" ht="13.5">
      <c r="A54" s="95">
        <v>200000</v>
      </c>
      <c r="B54" s="95">
        <v>200000</v>
      </c>
      <c r="C54" s="95">
        <v>0</v>
      </c>
      <c r="D54" s="96" t="s">
        <v>121</v>
      </c>
      <c r="E54" s="95">
        <v>0</v>
      </c>
      <c r="F54" s="95">
        <v>0</v>
      </c>
      <c r="G54" s="95">
        <v>0</v>
      </c>
    </row>
    <row r="55" spans="1:7" ht="13.5">
      <c r="A55" s="95">
        <v>100000</v>
      </c>
      <c r="B55" s="95">
        <v>100000</v>
      </c>
      <c r="C55" s="95">
        <v>0</v>
      </c>
      <c r="D55" s="96" t="s">
        <v>124</v>
      </c>
      <c r="E55" s="95">
        <v>0</v>
      </c>
      <c r="F55" s="95">
        <v>0</v>
      </c>
      <c r="G55" s="95">
        <v>0</v>
      </c>
    </row>
    <row r="56" spans="1:7" ht="13.5">
      <c r="A56" s="95">
        <v>10968000</v>
      </c>
      <c r="B56" s="95">
        <v>10968000</v>
      </c>
      <c r="C56" s="95">
        <v>2420000</v>
      </c>
      <c r="D56" s="96" t="s">
        <v>116</v>
      </c>
      <c r="E56" s="95">
        <v>0</v>
      </c>
      <c r="F56" s="95">
        <v>0</v>
      </c>
      <c r="G56" s="95">
        <v>0</v>
      </c>
    </row>
    <row r="57" spans="1:7" ht="13.5">
      <c r="A57" s="95">
        <v>100000</v>
      </c>
      <c r="B57" s="95">
        <v>100000</v>
      </c>
      <c r="C57" s="95">
        <v>0</v>
      </c>
      <c r="D57" s="96" t="s">
        <v>130</v>
      </c>
      <c r="E57" s="95">
        <v>0</v>
      </c>
      <c r="F57" s="95">
        <v>0</v>
      </c>
      <c r="G57" s="95">
        <v>0</v>
      </c>
    </row>
    <row r="58" spans="1:7" ht="13.5">
      <c r="A58" s="95">
        <v>30603470</v>
      </c>
      <c r="B58" s="95">
        <v>30603470</v>
      </c>
      <c r="C58" s="95">
        <v>3994700</v>
      </c>
      <c r="D58" s="96" t="s">
        <v>66</v>
      </c>
      <c r="E58" s="95">
        <v>0</v>
      </c>
      <c r="F58" s="95">
        <v>0</v>
      </c>
      <c r="G58" s="95">
        <v>0</v>
      </c>
    </row>
    <row r="59" spans="1:7" ht="13.5">
      <c r="A59" s="95">
        <v>18628660</v>
      </c>
      <c r="B59" s="95">
        <v>18628660</v>
      </c>
      <c r="C59" s="95">
        <v>200000</v>
      </c>
      <c r="D59" s="96" t="s">
        <v>117</v>
      </c>
      <c r="E59" s="95">
        <v>0</v>
      </c>
      <c r="F59" s="95">
        <v>0</v>
      </c>
      <c r="G59" s="95">
        <v>0</v>
      </c>
    </row>
    <row r="60" spans="1:7" ht="13.5">
      <c r="A60" s="95">
        <v>41736900</v>
      </c>
      <c r="B60" s="95">
        <v>41736900</v>
      </c>
      <c r="C60" s="95">
        <v>4644300</v>
      </c>
      <c r="D60" s="96" t="s">
        <v>49</v>
      </c>
      <c r="E60" s="95">
        <v>0</v>
      </c>
      <c r="F60" s="95">
        <v>0</v>
      </c>
      <c r="G60" s="95">
        <v>0</v>
      </c>
    </row>
    <row r="61" spans="1:7" ht="13.5">
      <c r="A61" s="95">
        <v>13468390</v>
      </c>
      <c r="B61" s="95">
        <v>13468390</v>
      </c>
      <c r="C61" s="95">
        <v>1532730</v>
      </c>
      <c r="D61" s="96" t="s">
        <v>50</v>
      </c>
      <c r="E61" s="95">
        <v>0</v>
      </c>
      <c r="F61" s="95">
        <v>0</v>
      </c>
      <c r="G61" s="95">
        <v>0</v>
      </c>
    </row>
    <row r="62" spans="1:7" ht="13.5">
      <c r="A62" s="95">
        <v>13812300</v>
      </c>
      <c r="B62" s="95">
        <v>13812300</v>
      </c>
      <c r="C62" s="95">
        <v>4344300</v>
      </c>
      <c r="D62" s="96" t="s">
        <v>51</v>
      </c>
      <c r="E62" s="95">
        <v>0</v>
      </c>
      <c r="F62" s="95">
        <v>0</v>
      </c>
      <c r="G62" s="95">
        <v>0</v>
      </c>
    </row>
    <row r="63" spans="1:7" ht="13.5">
      <c r="A63" s="95">
        <v>1183333</v>
      </c>
      <c r="B63" s="95">
        <v>1183333</v>
      </c>
      <c r="C63" s="95">
        <v>0</v>
      </c>
      <c r="D63" s="96" t="s">
        <v>131</v>
      </c>
      <c r="E63" s="95">
        <v>0</v>
      </c>
      <c r="F63" s="95">
        <v>0</v>
      </c>
      <c r="G63" s="95">
        <v>0</v>
      </c>
    </row>
    <row r="64" spans="1:7" ht="13.5">
      <c r="A64" s="95">
        <v>-102112</v>
      </c>
      <c r="B64" s="95">
        <v>-102112</v>
      </c>
      <c r="C64" s="95">
        <v>0</v>
      </c>
      <c r="D64" s="96" t="s">
        <v>122</v>
      </c>
      <c r="E64" s="95">
        <v>0</v>
      </c>
      <c r="F64" s="95">
        <v>0</v>
      </c>
      <c r="G64" s="95">
        <v>0</v>
      </c>
    </row>
    <row r="65" spans="1:7" ht="13.5">
      <c r="A65" s="95">
        <v>442650</v>
      </c>
      <c r="B65" s="95">
        <v>442650</v>
      </c>
      <c r="C65" s="95">
        <v>39890</v>
      </c>
      <c r="D65" s="96" t="s">
        <v>52</v>
      </c>
      <c r="E65" s="95">
        <v>0</v>
      </c>
      <c r="F65" s="95">
        <v>0</v>
      </c>
      <c r="G65" s="95">
        <v>0</v>
      </c>
    </row>
    <row r="66" spans="1:7" ht="13.5">
      <c r="A66" s="95">
        <v>604500</v>
      </c>
      <c r="B66" s="95">
        <v>604500</v>
      </c>
      <c r="C66" s="95">
        <v>0</v>
      </c>
      <c r="D66" s="96" t="s">
        <v>53</v>
      </c>
      <c r="E66" s="95">
        <v>0</v>
      </c>
      <c r="F66" s="95">
        <v>0</v>
      </c>
      <c r="G66" s="95">
        <v>0</v>
      </c>
    </row>
    <row r="67" spans="1:7" ht="13.5">
      <c r="A67" s="95">
        <v>3321470</v>
      </c>
      <c r="B67" s="95">
        <v>3321470</v>
      </c>
      <c r="C67" s="95">
        <v>354500</v>
      </c>
      <c r="D67" s="96" t="s">
        <v>54</v>
      </c>
      <c r="E67" s="95">
        <v>0</v>
      </c>
      <c r="F67" s="95">
        <v>0</v>
      </c>
      <c r="G67" s="95">
        <v>0</v>
      </c>
    </row>
    <row r="68" spans="1:7" ht="13.5">
      <c r="A68" s="95">
        <v>20806940</v>
      </c>
      <c r="B68" s="95">
        <v>20806940</v>
      </c>
      <c r="C68" s="95">
        <v>2349700</v>
      </c>
      <c r="D68" s="96" t="s">
        <v>55</v>
      </c>
      <c r="E68" s="95">
        <v>0</v>
      </c>
      <c r="F68" s="95">
        <v>0</v>
      </c>
      <c r="G68" s="95">
        <v>0</v>
      </c>
    </row>
    <row r="69" spans="1:7" ht="13.5">
      <c r="A69" s="95">
        <v>150000</v>
      </c>
      <c r="B69" s="95">
        <v>150000</v>
      </c>
      <c r="C69" s="95">
        <v>0</v>
      </c>
      <c r="D69" s="96" t="s">
        <v>132</v>
      </c>
      <c r="E69" s="95">
        <v>0</v>
      </c>
      <c r="F69" s="95">
        <v>0</v>
      </c>
      <c r="G69" s="95">
        <v>0</v>
      </c>
    </row>
    <row r="70" spans="1:7" ht="13.5">
      <c r="A70" s="95">
        <v>606300</v>
      </c>
      <c r="B70" s="95">
        <v>606300</v>
      </c>
      <c r="C70" s="95">
        <v>158070</v>
      </c>
      <c r="D70" s="96" t="s">
        <v>56</v>
      </c>
      <c r="E70" s="95">
        <v>0</v>
      </c>
      <c r="F70" s="95">
        <v>0</v>
      </c>
      <c r="G70" s="95">
        <v>0</v>
      </c>
    </row>
    <row r="71" spans="1:7" ht="13.5">
      <c r="A71" s="95">
        <v>2740760</v>
      </c>
      <c r="B71" s="95">
        <v>2740760</v>
      </c>
      <c r="C71" s="95">
        <v>337000</v>
      </c>
      <c r="D71" s="96" t="s">
        <v>111</v>
      </c>
      <c r="E71" s="95">
        <v>0</v>
      </c>
      <c r="F71" s="95">
        <v>0</v>
      </c>
      <c r="G71" s="95">
        <v>0</v>
      </c>
    </row>
    <row r="72" spans="1:7" ht="13.5">
      <c r="A72" s="95">
        <v>9080450</v>
      </c>
      <c r="B72" s="95">
        <v>9080450</v>
      </c>
      <c r="C72" s="95">
        <v>761550</v>
      </c>
      <c r="D72" s="96" t="s">
        <v>57</v>
      </c>
      <c r="E72" s="95">
        <v>0</v>
      </c>
      <c r="F72" s="95">
        <v>0</v>
      </c>
      <c r="G72" s="95">
        <v>0</v>
      </c>
    </row>
    <row r="73" spans="1:7" ht="13.5">
      <c r="A73" s="95">
        <v>3418230</v>
      </c>
      <c r="B73" s="95">
        <v>3418230</v>
      </c>
      <c r="C73" s="95">
        <v>276030</v>
      </c>
      <c r="D73" s="96" t="s">
        <v>58</v>
      </c>
      <c r="E73" s="95">
        <v>0</v>
      </c>
      <c r="F73" s="95">
        <v>0</v>
      </c>
      <c r="G73" s="95">
        <v>0</v>
      </c>
    </row>
    <row r="74" spans="1:7" ht="13.5">
      <c r="A74" s="95">
        <v>27200</v>
      </c>
      <c r="B74" s="95">
        <v>27200</v>
      </c>
      <c r="C74" s="95">
        <v>0</v>
      </c>
      <c r="D74" s="96" t="s">
        <v>59</v>
      </c>
      <c r="E74" s="95">
        <v>0</v>
      </c>
      <c r="F74" s="95">
        <v>0</v>
      </c>
      <c r="G74" s="95">
        <v>0</v>
      </c>
    </row>
    <row r="75" spans="1:7" ht="13.5">
      <c r="A75" s="95">
        <v>875360</v>
      </c>
      <c r="B75" s="95">
        <v>875360</v>
      </c>
      <c r="C75" s="95">
        <v>368330</v>
      </c>
      <c r="D75" s="96" t="s">
        <v>60</v>
      </c>
      <c r="E75" s="95">
        <v>0</v>
      </c>
      <c r="F75" s="95">
        <v>0</v>
      </c>
      <c r="G75" s="95">
        <v>0</v>
      </c>
    </row>
    <row r="76" spans="1:7" ht="13.5">
      <c r="A76" s="95">
        <v>5218640</v>
      </c>
      <c r="B76" s="95">
        <v>5218640</v>
      </c>
      <c r="C76" s="95">
        <v>613510</v>
      </c>
      <c r="D76" s="96" t="s">
        <v>61</v>
      </c>
      <c r="E76" s="95">
        <v>0</v>
      </c>
      <c r="F76" s="95">
        <v>0</v>
      </c>
      <c r="G76" s="95">
        <v>0</v>
      </c>
    </row>
    <row r="77" spans="1:7" ht="13.5">
      <c r="A77" s="95">
        <v>4253500</v>
      </c>
      <c r="B77" s="95">
        <v>4253500</v>
      </c>
      <c r="C77" s="95">
        <v>0</v>
      </c>
      <c r="D77" s="96" t="s">
        <v>118</v>
      </c>
      <c r="E77" s="95">
        <v>0</v>
      </c>
      <c r="F77" s="95">
        <v>0</v>
      </c>
      <c r="G77" s="95">
        <v>0</v>
      </c>
    </row>
    <row r="78" spans="1:7" ht="13.5">
      <c r="A78" s="95">
        <v>39135620</v>
      </c>
      <c r="B78" s="95">
        <v>39135620</v>
      </c>
      <c r="C78" s="95">
        <v>473000</v>
      </c>
      <c r="D78" s="96" t="s">
        <v>62</v>
      </c>
      <c r="E78" s="95">
        <v>0</v>
      </c>
      <c r="F78" s="95">
        <v>0</v>
      </c>
      <c r="G78" s="95">
        <v>0</v>
      </c>
    </row>
    <row r="79" spans="1:7" ht="13.5">
      <c r="A79" s="95">
        <v>2178780</v>
      </c>
      <c r="B79" s="95">
        <v>2178780</v>
      </c>
      <c r="C79" s="95">
        <v>193000</v>
      </c>
      <c r="D79" s="96" t="s">
        <v>63</v>
      </c>
      <c r="E79" s="95">
        <v>0</v>
      </c>
      <c r="F79" s="95">
        <v>0</v>
      </c>
      <c r="G79" s="95">
        <v>0</v>
      </c>
    </row>
    <row r="80" spans="1:7" ht="13.5">
      <c r="A80" s="95">
        <v>895305648</v>
      </c>
      <c r="B80" s="95">
        <v>2671977294</v>
      </c>
      <c r="C80" s="95">
        <v>175076431</v>
      </c>
      <c r="D80" s="96" t="s">
        <v>64</v>
      </c>
      <c r="E80" s="95">
        <v>175076431</v>
      </c>
      <c r="F80" s="95">
        <v>2671977294</v>
      </c>
      <c r="G80" s="95">
        <v>895305648</v>
      </c>
    </row>
  </sheetData>
  <sheetProtection/>
  <mergeCells count="4">
    <mergeCell ref="A2:C2"/>
    <mergeCell ref="D2:D3"/>
    <mergeCell ref="E2:G2"/>
    <mergeCell ref="C1:D1"/>
  </mergeCells>
  <printOptions/>
  <pageMargins left="0.75" right="0.75" top="0.2" bottom="0.24" header="0.5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37"/>
  <sheetViews>
    <sheetView zoomScalePageLayoutView="0" workbookViewId="0" topLeftCell="A1">
      <selection activeCell="H6" sqref="H6:L37"/>
    </sheetView>
  </sheetViews>
  <sheetFormatPr defaultColWidth="8.88671875" defaultRowHeight="13.5"/>
  <cols>
    <col min="1" max="1" width="8.21484375" style="0" customWidth="1"/>
    <col min="2" max="3" width="4.6640625" style="0" customWidth="1"/>
    <col min="4" max="4" width="12.6640625" style="0" customWidth="1"/>
    <col min="5" max="5" width="14.10546875" style="0" customWidth="1"/>
    <col min="6" max="6" width="11.21484375" style="0" customWidth="1"/>
    <col min="8" max="8" width="4.6640625" style="0" customWidth="1"/>
    <col min="9" max="9" width="7.88671875" style="0" customWidth="1"/>
    <col min="10" max="10" width="10.5546875" style="0" customWidth="1"/>
    <col min="11" max="11" width="11.10546875" style="0" customWidth="1"/>
    <col min="12" max="12" width="9.10546875" style="0" customWidth="1"/>
  </cols>
  <sheetData>
    <row r="4" spans="1:10" ht="25.5">
      <c r="A4" s="201" t="s">
        <v>295</v>
      </c>
      <c r="B4" s="201"/>
      <c r="C4" s="201"/>
      <c r="D4" s="201"/>
      <c r="E4" s="201"/>
      <c r="F4" s="201"/>
      <c r="H4" s="68"/>
      <c r="J4" s="158"/>
    </row>
    <row r="5" spans="1:8" ht="13.5">
      <c r="A5" s="147"/>
      <c r="B5" s="68"/>
      <c r="C5" s="68"/>
      <c r="D5" s="68"/>
      <c r="E5" s="68"/>
      <c r="F5" s="68"/>
      <c r="H5" s="146"/>
    </row>
    <row r="6" spans="1:12" ht="13.5" customHeight="1">
      <c r="A6" s="149" t="s">
        <v>207</v>
      </c>
      <c r="B6" s="211" t="s">
        <v>208</v>
      </c>
      <c r="C6" s="212"/>
      <c r="D6" s="149" t="s">
        <v>209</v>
      </c>
      <c r="E6" s="150">
        <v>0.25</v>
      </c>
      <c r="F6" s="150">
        <v>0.4583333333333333</v>
      </c>
      <c r="H6" s="159" t="s">
        <v>259</v>
      </c>
      <c r="I6" s="159" t="s">
        <v>208</v>
      </c>
      <c r="J6" s="160">
        <v>0.25</v>
      </c>
      <c r="K6" s="160">
        <v>0.4166666666666667</v>
      </c>
      <c r="L6" s="160">
        <v>0.7916666666666666</v>
      </c>
    </row>
    <row r="7" spans="1:12" ht="13.5" customHeight="1">
      <c r="A7" s="213" t="s">
        <v>210</v>
      </c>
      <c r="B7" s="202" t="s">
        <v>211</v>
      </c>
      <c r="C7" s="203"/>
      <c r="D7" s="202" t="s">
        <v>213</v>
      </c>
      <c r="E7" s="206"/>
      <c r="F7" s="203"/>
      <c r="H7" s="161" t="s">
        <v>260</v>
      </c>
      <c r="I7" s="161" t="s">
        <v>261</v>
      </c>
      <c r="J7" s="161" t="s">
        <v>263</v>
      </c>
      <c r="K7" s="161"/>
      <c r="L7" s="161"/>
    </row>
    <row r="8" spans="1:12" ht="13.5" customHeight="1">
      <c r="A8" s="214"/>
      <c r="B8" s="204" t="s">
        <v>212</v>
      </c>
      <c r="C8" s="205"/>
      <c r="D8" s="204" t="s">
        <v>214</v>
      </c>
      <c r="E8" s="207"/>
      <c r="F8" s="205"/>
      <c r="H8" s="165"/>
      <c r="I8" s="162" t="s">
        <v>262</v>
      </c>
      <c r="J8" s="162" t="s">
        <v>250</v>
      </c>
      <c r="K8" s="162"/>
      <c r="L8" s="162"/>
    </row>
    <row r="9" spans="1:12" ht="13.5" customHeight="1">
      <c r="A9" s="151">
        <v>40454</v>
      </c>
      <c r="B9" s="152" t="s">
        <v>216</v>
      </c>
      <c r="C9" s="152" t="s">
        <v>218</v>
      </c>
      <c r="D9" s="152" t="s">
        <v>221</v>
      </c>
      <c r="E9" s="152" t="s">
        <v>224</v>
      </c>
      <c r="F9" s="152" t="s">
        <v>227</v>
      </c>
      <c r="H9" s="165"/>
      <c r="I9" s="161" t="s">
        <v>264</v>
      </c>
      <c r="J9" s="161" t="s">
        <v>226</v>
      </c>
      <c r="K9" s="161"/>
      <c r="L9" s="161"/>
    </row>
    <row r="10" spans="1:12" ht="13.5" customHeight="1">
      <c r="A10" s="153" t="s">
        <v>215</v>
      </c>
      <c r="B10" s="153" t="s">
        <v>217</v>
      </c>
      <c r="C10" s="153" t="s">
        <v>219</v>
      </c>
      <c r="D10" s="153" t="s">
        <v>222</v>
      </c>
      <c r="E10" s="153" t="s">
        <v>225</v>
      </c>
      <c r="F10" s="154" t="s">
        <v>228</v>
      </c>
      <c r="H10" s="162"/>
      <c r="I10" s="162" t="s">
        <v>265</v>
      </c>
      <c r="J10" s="162" t="s">
        <v>225</v>
      </c>
      <c r="K10" s="162"/>
      <c r="L10" s="162"/>
    </row>
    <row r="11" spans="1:12" ht="13.5" customHeight="1">
      <c r="A11" s="148"/>
      <c r="B11" s="148"/>
      <c r="C11" s="155" t="s">
        <v>220</v>
      </c>
      <c r="D11" s="155" t="s">
        <v>223</v>
      </c>
      <c r="E11" s="155" t="s">
        <v>226</v>
      </c>
      <c r="F11" s="156" t="s">
        <v>229</v>
      </c>
      <c r="H11" s="161" t="s">
        <v>266</v>
      </c>
      <c r="I11" s="161" t="s">
        <v>261</v>
      </c>
      <c r="J11" s="161"/>
      <c r="K11" s="161" t="s">
        <v>267</v>
      </c>
      <c r="L11" s="163" t="s">
        <v>291</v>
      </c>
    </row>
    <row r="12" spans="1:12" ht="13.5" customHeight="1">
      <c r="A12" s="151">
        <v>40458</v>
      </c>
      <c r="B12" s="202" t="s">
        <v>231</v>
      </c>
      <c r="C12" s="203"/>
      <c r="D12" s="202" t="s">
        <v>233</v>
      </c>
      <c r="E12" s="206"/>
      <c r="F12" s="203"/>
      <c r="H12" s="165"/>
      <c r="I12" s="162" t="s">
        <v>262</v>
      </c>
      <c r="J12" s="162"/>
      <c r="K12" s="162" t="s">
        <v>268</v>
      </c>
      <c r="L12" s="164" t="s">
        <v>292</v>
      </c>
    </row>
    <row r="13" spans="1:12" ht="13.5" customHeight="1">
      <c r="A13" s="155" t="s">
        <v>230</v>
      </c>
      <c r="B13" s="204" t="s">
        <v>232</v>
      </c>
      <c r="C13" s="205"/>
      <c r="D13" s="204" t="s">
        <v>234</v>
      </c>
      <c r="E13" s="207"/>
      <c r="F13" s="205"/>
      <c r="H13" s="165"/>
      <c r="I13" s="161" t="s">
        <v>264</v>
      </c>
      <c r="J13" s="161"/>
      <c r="K13" s="161" t="s">
        <v>267</v>
      </c>
      <c r="L13" s="161" t="s">
        <v>221</v>
      </c>
    </row>
    <row r="14" spans="1:12" ht="13.5" customHeight="1">
      <c r="A14" s="151">
        <v>40461</v>
      </c>
      <c r="B14" s="152" t="s">
        <v>235</v>
      </c>
      <c r="C14" s="152" t="s">
        <v>218</v>
      </c>
      <c r="D14" s="152" t="s">
        <v>237</v>
      </c>
      <c r="E14" s="208"/>
      <c r="F14" s="152" t="s">
        <v>240</v>
      </c>
      <c r="H14" s="162"/>
      <c r="I14" s="162" t="s">
        <v>265</v>
      </c>
      <c r="J14" s="162"/>
      <c r="K14" s="162" t="s">
        <v>268</v>
      </c>
      <c r="L14" s="162" t="s">
        <v>249</v>
      </c>
    </row>
    <row r="15" spans="1:12" ht="13.5" customHeight="1">
      <c r="A15" s="153" t="s">
        <v>215</v>
      </c>
      <c r="B15" s="153" t="s">
        <v>236</v>
      </c>
      <c r="C15" s="153" t="s">
        <v>219</v>
      </c>
      <c r="D15" s="153" t="s">
        <v>238</v>
      </c>
      <c r="E15" s="209"/>
      <c r="F15" s="153" t="s">
        <v>241</v>
      </c>
      <c r="H15" s="161" t="s">
        <v>269</v>
      </c>
      <c r="I15" s="161" t="s">
        <v>261</v>
      </c>
      <c r="J15" s="161" t="s">
        <v>237</v>
      </c>
      <c r="K15" s="161" t="s">
        <v>258</v>
      </c>
      <c r="L15" s="161"/>
    </row>
    <row r="16" spans="1:12" ht="13.5" customHeight="1">
      <c r="A16" s="148"/>
      <c r="B16" s="148"/>
      <c r="C16" s="155" t="s">
        <v>220</v>
      </c>
      <c r="D16" s="155" t="s">
        <v>239</v>
      </c>
      <c r="E16" s="210"/>
      <c r="F16" s="155" t="s">
        <v>242</v>
      </c>
      <c r="H16" s="165"/>
      <c r="I16" s="162" t="s">
        <v>262</v>
      </c>
      <c r="J16" s="162" t="s">
        <v>270</v>
      </c>
      <c r="K16" s="162" t="s">
        <v>271</v>
      </c>
      <c r="L16" s="162"/>
    </row>
    <row r="17" spans="1:12" ht="13.5" customHeight="1">
      <c r="A17" s="151">
        <v>40468</v>
      </c>
      <c r="B17" s="152" t="s">
        <v>235</v>
      </c>
      <c r="C17" s="152" t="s">
        <v>218</v>
      </c>
      <c r="D17" s="157" t="s">
        <v>221</v>
      </c>
      <c r="E17" s="152" t="s">
        <v>240</v>
      </c>
      <c r="F17" s="152" t="s">
        <v>248</v>
      </c>
      <c r="H17" s="165"/>
      <c r="I17" s="161" t="s">
        <v>264</v>
      </c>
      <c r="J17" s="161" t="s">
        <v>227</v>
      </c>
      <c r="K17" s="161" t="s">
        <v>238</v>
      </c>
      <c r="L17" s="161"/>
    </row>
    <row r="18" spans="1:12" ht="13.5" customHeight="1">
      <c r="A18" s="153" t="s">
        <v>215</v>
      </c>
      <c r="B18" s="153" t="s">
        <v>243</v>
      </c>
      <c r="C18" s="153" t="s">
        <v>219</v>
      </c>
      <c r="D18" s="153" t="s">
        <v>244</v>
      </c>
      <c r="E18" s="153" t="s">
        <v>246</v>
      </c>
      <c r="F18" s="153" t="s">
        <v>249</v>
      </c>
      <c r="H18" s="162"/>
      <c r="I18" s="162" t="s">
        <v>265</v>
      </c>
      <c r="J18" s="162" t="s">
        <v>270</v>
      </c>
      <c r="K18" s="162" t="s">
        <v>271</v>
      </c>
      <c r="L18" s="162"/>
    </row>
    <row r="19" spans="1:12" ht="13.5" customHeight="1">
      <c r="A19" s="148"/>
      <c r="B19" s="148"/>
      <c r="C19" s="155" t="s">
        <v>220</v>
      </c>
      <c r="D19" s="155" t="s">
        <v>245</v>
      </c>
      <c r="E19" s="156" t="s">
        <v>247</v>
      </c>
      <c r="F19" s="155" t="s">
        <v>250</v>
      </c>
      <c r="H19" s="161" t="s">
        <v>272</v>
      </c>
      <c r="I19" s="161" t="s">
        <v>261</v>
      </c>
      <c r="J19" s="161"/>
      <c r="K19" s="163" t="s">
        <v>294</v>
      </c>
      <c r="L19" s="161" t="s">
        <v>258</v>
      </c>
    </row>
    <row r="20" spans="1:12" ht="13.5" customHeight="1">
      <c r="A20" s="151">
        <v>40475</v>
      </c>
      <c r="B20" s="152" t="s">
        <v>216</v>
      </c>
      <c r="C20" s="152" t="s">
        <v>218</v>
      </c>
      <c r="D20" s="152" t="s">
        <v>248</v>
      </c>
      <c r="E20" s="152" t="s">
        <v>222</v>
      </c>
      <c r="F20" s="152" t="s">
        <v>238</v>
      </c>
      <c r="H20" s="165"/>
      <c r="I20" s="162" t="s">
        <v>262</v>
      </c>
      <c r="J20" s="162"/>
      <c r="K20" s="164" t="s">
        <v>293</v>
      </c>
      <c r="L20" s="162" t="s">
        <v>255</v>
      </c>
    </row>
    <row r="21" spans="1:12" ht="13.5" customHeight="1">
      <c r="A21" s="153" t="s">
        <v>215</v>
      </c>
      <c r="B21" s="153" t="s">
        <v>251</v>
      </c>
      <c r="C21" s="153" t="s">
        <v>219</v>
      </c>
      <c r="D21" s="153" t="s">
        <v>249</v>
      </c>
      <c r="E21" s="153" t="s">
        <v>244</v>
      </c>
      <c r="F21" s="154" t="s">
        <v>252</v>
      </c>
      <c r="H21" s="165"/>
      <c r="I21" s="161" t="s">
        <v>264</v>
      </c>
      <c r="J21" s="161"/>
      <c r="K21" s="161" t="s">
        <v>224</v>
      </c>
      <c r="L21" s="161" t="s">
        <v>255</v>
      </c>
    </row>
    <row r="22" spans="1:12" ht="13.5" customHeight="1">
      <c r="A22" s="148"/>
      <c r="B22" s="148"/>
      <c r="C22" s="155" t="s">
        <v>220</v>
      </c>
      <c r="D22" s="155" t="s">
        <v>250</v>
      </c>
      <c r="E22" s="155" t="s">
        <v>245</v>
      </c>
      <c r="F22" s="155" t="s">
        <v>237</v>
      </c>
      <c r="H22" s="162"/>
      <c r="I22" s="162" t="s">
        <v>265</v>
      </c>
      <c r="J22" s="162"/>
      <c r="K22" s="162" t="s">
        <v>294</v>
      </c>
      <c r="L22" s="162" t="s">
        <v>273</v>
      </c>
    </row>
    <row r="23" spans="1:12" ht="13.5" customHeight="1">
      <c r="A23" s="151">
        <v>40482</v>
      </c>
      <c r="B23" s="152" t="s">
        <v>216</v>
      </c>
      <c r="C23" s="152" t="s">
        <v>218</v>
      </c>
      <c r="D23" s="157" t="s">
        <v>226</v>
      </c>
      <c r="E23" s="157" t="s">
        <v>224</v>
      </c>
      <c r="F23" s="152" t="s">
        <v>258</v>
      </c>
      <c r="H23" s="161" t="s">
        <v>274</v>
      </c>
      <c r="I23" s="161" t="s">
        <v>261</v>
      </c>
      <c r="J23" s="161" t="s">
        <v>275</v>
      </c>
      <c r="K23" s="161" t="s">
        <v>228</v>
      </c>
      <c r="L23" s="161"/>
    </row>
    <row r="24" spans="1:12" ht="13.5" customHeight="1">
      <c r="A24" s="153" t="s">
        <v>253</v>
      </c>
      <c r="B24" s="153" t="s">
        <v>254</v>
      </c>
      <c r="C24" s="153" t="s">
        <v>219</v>
      </c>
      <c r="D24" s="153" t="s">
        <v>225</v>
      </c>
      <c r="E24" s="153" t="s">
        <v>256</v>
      </c>
      <c r="F24" s="153" t="s">
        <v>256</v>
      </c>
      <c r="H24" s="165"/>
      <c r="I24" s="162" t="s">
        <v>262</v>
      </c>
      <c r="J24" s="162" t="s">
        <v>276</v>
      </c>
      <c r="K24" s="162" t="s">
        <v>277</v>
      </c>
      <c r="L24" s="162"/>
    </row>
    <row r="25" spans="1:12" ht="13.5" customHeight="1">
      <c r="A25" s="148"/>
      <c r="B25" s="148"/>
      <c r="C25" s="155" t="s">
        <v>220</v>
      </c>
      <c r="D25" s="156" t="s">
        <v>255</v>
      </c>
      <c r="E25" s="155" t="s">
        <v>257</v>
      </c>
      <c r="F25" s="156" t="s">
        <v>229</v>
      </c>
      <c r="H25" s="165"/>
      <c r="I25" s="161" t="s">
        <v>264</v>
      </c>
      <c r="J25" s="161" t="s">
        <v>275</v>
      </c>
      <c r="K25" s="161" t="s">
        <v>222</v>
      </c>
      <c r="L25" s="161"/>
    </row>
    <row r="26" spans="8:12" ht="13.5" customHeight="1">
      <c r="H26" s="162"/>
      <c r="I26" s="162" t="s">
        <v>265</v>
      </c>
      <c r="J26" s="162" t="s">
        <v>258</v>
      </c>
      <c r="K26" s="162" t="s">
        <v>228</v>
      </c>
      <c r="L26" s="162"/>
    </row>
    <row r="27" spans="8:12" ht="13.5" customHeight="1">
      <c r="H27" s="161" t="s">
        <v>278</v>
      </c>
      <c r="I27" s="161" t="s">
        <v>279</v>
      </c>
      <c r="J27" s="161"/>
      <c r="K27" s="161" t="s">
        <v>281</v>
      </c>
      <c r="L27" s="161"/>
    </row>
    <row r="28" spans="8:12" ht="13.5" customHeight="1">
      <c r="H28" s="165"/>
      <c r="I28" s="162" t="s">
        <v>280</v>
      </c>
      <c r="J28" s="162"/>
      <c r="K28" s="162" t="s">
        <v>296</v>
      </c>
      <c r="L28" s="162"/>
    </row>
    <row r="29" spans="8:12" ht="13.5" customHeight="1">
      <c r="H29" s="165"/>
      <c r="I29" s="161" t="s">
        <v>282</v>
      </c>
      <c r="J29" s="161"/>
      <c r="K29" s="161" t="s">
        <v>238</v>
      </c>
      <c r="L29" s="161"/>
    </row>
    <row r="30" spans="8:12" ht="13.5" customHeight="1">
      <c r="H30" s="165"/>
      <c r="I30" s="162" t="s">
        <v>283</v>
      </c>
      <c r="J30" s="162"/>
      <c r="K30" s="162" t="s">
        <v>284</v>
      </c>
      <c r="L30" s="162"/>
    </row>
    <row r="31" spans="8:12" ht="13.5" customHeight="1">
      <c r="H31" s="165"/>
      <c r="I31" s="161" t="s">
        <v>264</v>
      </c>
      <c r="J31" s="161"/>
      <c r="K31" s="161" t="s">
        <v>238</v>
      </c>
      <c r="L31" s="161"/>
    </row>
    <row r="32" spans="8:12" ht="13.5" customHeight="1">
      <c r="H32" s="162"/>
      <c r="I32" s="162" t="s">
        <v>265</v>
      </c>
      <c r="J32" s="162"/>
      <c r="K32" s="162" t="s">
        <v>285</v>
      </c>
      <c r="L32" s="162"/>
    </row>
    <row r="33" spans="8:12" ht="13.5">
      <c r="H33" s="200" t="s">
        <v>286</v>
      </c>
      <c r="I33" s="200"/>
      <c r="J33" s="200"/>
      <c r="K33" s="200"/>
      <c r="L33" s="200"/>
    </row>
    <row r="34" spans="8:12" ht="13.5">
      <c r="H34" s="200" t="s">
        <v>287</v>
      </c>
      <c r="I34" s="200"/>
      <c r="J34" s="200"/>
      <c r="K34" s="200"/>
      <c r="L34" s="200"/>
    </row>
    <row r="35" spans="8:12" ht="13.5">
      <c r="H35" s="200" t="s">
        <v>288</v>
      </c>
      <c r="I35" s="200"/>
      <c r="J35" s="200"/>
      <c r="K35" s="200"/>
      <c r="L35" s="200"/>
    </row>
    <row r="36" spans="8:12" ht="13.5">
      <c r="H36" s="200" t="s">
        <v>289</v>
      </c>
      <c r="I36" s="200"/>
      <c r="J36" s="200"/>
      <c r="K36" s="200"/>
      <c r="L36" s="200"/>
    </row>
    <row r="37" spans="8:12" ht="13.5">
      <c r="H37" s="200" t="s">
        <v>290</v>
      </c>
      <c r="I37" s="200"/>
      <c r="J37" s="200"/>
      <c r="K37" s="200"/>
      <c r="L37" s="200"/>
    </row>
  </sheetData>
  <sheetProtection/>
  <mergeCells count="17">
    <mergeCell ref="E14:E16"/>
    <mergeCell ref="B6:C6"/>
    <mergeCell ref="A7:A8"/>
    <mergeCell ref="B7:C7"/>
    <mergeCell ref="B8:C8"/>
    <mergeCell ref="D7:F7"/>
    <mergeCell ref="D8:F8"/>
    <mergeCell ref="H33:L33"/>
    <mergeCell ref="H34:L34"/>
    <mergeCell ref="H35:L35"/>
    <mergeCell ref="H36:L36"/>
    <mergeCell ref="H37:L37"/>
    <mergeCell ref="A4:F4"/>
    <mergeCell ref="B12:C12"/>
    <mergeCell ref="B13:C13"/>
    <mergeCell ref="D12:F12"/>
    <mergeCell ref="D13:F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2010-10-06T05:38:04Z</cp:lastPrinted>
  <dcterms:created xsi:type="dcterms:W3CDTF">2009-03-03T04:47:18Z</dcterms:created>
  <dcterms:modified xsi:type="dcterms:W3CDTF">2010-10-06T05:38:34Z</dcterms:modified>
  <cp:category/>
  <cp:version/>
  <cp:contentType/>
  <cp:contentStatus/>
</cp:coreProperties>
</file>